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50.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22.xml" ContentType="application/vnd.openxmlformats-officedocument.spreadsheetml.worksheet+xml"/>
  <Override PartName="/xl/worksheets/sheet4.xml" ContentType="application/vnd.openxmlformats-officedocument.spreadsheetml.worksheet+xml"/>
  <Override PartName="/xl/worksheets/sheet59.xml" ContentType="application/vnd.openxmlformats-officedocument.spreadsheetml.worksheet+xml"/>
  <Override PartName="/xl/worksheets/sheet23.xml" ContentType="application/vnd.openxmlformats-officedocument.spreadsheetml.worksheet+xml"/>
  <Override PartName="/xl/worksheets/sheet60.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61.xml" ContentType="application/vnd.openxmlformats-officedocument.spreadsheetml.worksheet+xml"/>
  <Override PartName="/xl/worksheets/sheet19.xml" ContentType="application/vnd.openxmlformats-officedocument.spreadsheetml.worksheet+xml"/>
  <Override PartName="/xl/worksheets/sheet25.xml" ContentType="application/vnd.openxmlformats-officedocument.spreadsheetml.worksheet+xml"/>
  <Override PartName="/xl/worksheets/sheet62.xml" ContentType="application/vnd.openxmlformats-officedocument.spreadsheetml.worksheet+xml"/>
  <Override PartName="/xl/worksheets/sheet26.xml" ContentType="application/vnd.openxmlformats-officedocument.spreadsheetml.worksheet+xml"/>
  <Override PartName="/xl/worksheets/sheet63.xml" ContentType="application/vnd.openxmlformats-officedocument.spreadsheetml.worksheet+xml"/>
  <Override PartName="/xl/worksheets/sheet27.xml" ContentType="application/vnd.openxmlformats-officedocument.spreadsheetml.worksheet+xml"/>
  <Override PartName="/xl/worksheets/sheet64.xml" ContentType="application/vnd.openxmlformats-officedocument.spreadsheetml.worksheet+xml"/>
  <Override PartName="/xl/worksheets/sheet28.xml" ContentType="application/vnd.openxmlformats-officedocument.spreadsheetml.worksheet+xml"/>
  <Override PartName="/xl/worksheets/sheet70.xml" ContentType="application/vnd.openxmlformats-officedocument.spreadsheetml.worksheet+xml"/>
  <Override PartName="/xl/worksheets/sheet65.xml" ContentType="application/vnd.openxmlformats-officedocument.spreadsheetml.worksheet+xml"/>
  <Override PartName="/xl/worksheets/sheet29.xml" ContentType="application/vnd.openxmlformats-officedocument.spreadsheetml.worksheet+xml"/>
  <Override PartName="/xl/worksheets/sheet71.xml" ContentType="application/vnd.openxmlformats-officedocument.spreadsheetml.worksheet+xml"/>
  <Override PartName="/xl/worksheets/_rels/sheet13.xml.rels" ContentType="application/vnd.openxmlformats-package.relationships+xml"/>
  <Override PartName="/xl/worksheets/_rels/sheet19.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_rels/sheet18.xml.rels" ContentType="application/vnd.openxmlformats-package.relationships+xml"/>
  <Override PartName="/xl/worksheets/_rels/sheet23.xml.rels" ContentType="application/vnd.openxmlformats-package.relationships+xml"/>
  <Override PartName="/xl/worksheets/_rels/sheet29.xml.rels" ContentType="application/vnd.openxmlformats-package.relationships+xml"/>
  <Override PartName="/xl/worksheets/_rels/sheet14.xml.rels" ContentType="application/vnd.openxmlformats-package.relationships+xml"/>
  <Override PartName="/xl/worksheets/_rels/sheet30.xml.rels" ContentType="application/vnd.openxmlformats-package.relationships+xml"/>
  <Override PartName="/xl/worksheets/_rels/sheet5.xml.rels" ContentType="application/vnd.openxmlformats-package.relationships+xml"/>
  <Override PartName="/xl/worksheets/_rels/sheet28.xml.rels" ContentType="application/vnd.openxmlformats-package.relationships+xml"/>
  <Override PartName="/xl/worksheets/_rels/sheet37.xml.rels" ContentType="application/vnd.openxmlformats-package.relationships+xml"/>
  <Override PartName="/xl/worksheets/_rels/sheet22.xml.rels" ContentType="application/vnd.openxmlformats-package.relationships+xml"/>
  <Override PartName="/xl/worksheets/_rels/sheet21.xml.rels" ContentType="application/vnd.openxmlformats-package.relationships+xml"/>
  <Override PartName="/xl/worksheets/_rels/sheet27.xml.rels" ContentType="application/vnd.openxmlformats-package.relationships+xml"/>
  <Override PartName="/xl/worksheets/_rels/sheet4.xml.rels" ContentType="application/vnd.openxmlformats-package.relationships+xml"/>
  <Override PartName="/xl/worksheets/_rels/sheet6.xml.rels" ContentType="application/vnd.openxmlformats-package.relationships+xml"/>
  <Override PartName="/xl/worksheets/_rels/sheet33.xml.rels" ContentType="application/vnd.openxmlformats-package.relationships+xml"/>
  <Override PartName="/xl/worksheets/_rels/sheet20.xml.rels" ContentType="application/vnd.openxmlformats-package.relationships+xml"/>
  <Override PartName="/xl/worksheets/_rels/sheet35.xml.rels" ContentType="application/vnd.openxmlformats-package.relationships+xml"/>
  <Override PartName="/xl/worksheets/_rels/sheet26.xml.rels" ContentType="application/vnd.openxmlformats-package.relationships+xml"/>
  <Override PartName="/xl/worksheets/_rels/sheet11.xml.rels" ContentType="application/vnd.openxmlformats-package.relationships+xml"/>
  <Override PartName="/xl/worksheets/_rels/sheet17.xml.rels" ContentType="application/vnd.openxmlformats-package.relationships+xml"/>
  <Override PartName="/xl/worksheets/_rels/sheet32.xml.rels" ContentType="application/vnd.openxmlformats-package.relationships+xml"/>
  <Override PartName="/xl/worksheets/_rels/sheet16.xml.rels" ContentType="application/vnd.openxmlformats-package.relationships+xml"/>
  <Override PartName="/xl/worksheets/_rels/sheet25.xml.rels" ContentType="application/vnd.openxmlformats-package.relationships+xml"/>
  <Override PartName="/xl/worksheets/_rels/sheet10.xml.rels" ContentType="application/vnd.openxmlformats-package.relationships+xml"/>
  <Override PartName="/xl/worksheets/_rels/sheet41.xml.rels" ContentType="application/vnd.openxmlformats-package.relationships+xml"/>
  <Override PartName="/xl/worksheets/_rels/sheet34.xml.rels" ContentType="application/vnd.openxmlformats-package.relationships+xml"/>
  <Override PartName="/xl/worksheets/_rels/sheet7.xml.rels" ContentType="application/vnd.openxmlformats-package.relationships+xml"/>
  <Override PartName="/xl/worksheets/_rels/sheet15.xml.rels" ContentType="application/vnd.openxmlformats-package.relationships+xml"/>
  <Override PartName="/xl/worksheets/_rels/sheet31.xml.rels" ContentType="application/vnd.openxmlformats-package.relationships+xml"/>
  <Override PartName="/xl/worksheets/_rels/sheet24.xml.rels" ContentType="application/vnd.openxmlformats-package.relationships+xml"/>
  <Override PartName="/xl/worksheets/_rels/sheet9.xml.rels" ContentType="application/vnd.openxmlformats-package.relationships+xml"/>
  <Override PartName="/xl/worksheets/_rels/sheet3.xml.rels" ContentType="application/vnd.openxmlformats-package.relationships+xml"/>
  <Override PartName="/xl/worksheets/sheet66.xml" ContentType="application/vnd.openxmlformats-officedocument.spreadsheetml.worksheet+xml"/>
  <Override PartName="/xl/worksheets/sheet79.xml" ContentType="application/vnd.openxmlformats-officedocument.spreadsheetml.worksheet+xml"/>
  <Override PartName="/xl/worksheets/sheet67.xml" ContentType="application/vnd.openxmlformats-officedocument.spreadsheetml.worksheet+xml"/>
  <Override PartName="/xl/worksheets/sheet30.xml" ContentType="application/vnd.openxmlformats-officedocument.spreadsheetml.worksheet+xml"/>
  <Override PartName="/xl/worksheets/sheet78.xml" ContentType="application/vnd.openxmlformats-officedocument.spreadsheetml.worksheet+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69.xml" ContentType="application/vnd.openxmlformats-officedocument.spreadsheetml.worksheet+xml"/>
  <Override PartName="/xl/worksheets/sheet32.xml" ContentType="application/vnd.openxmlformats-officedocument.spreadsheetml.worksheet+xml"/>
  <Override PartName="/xl/worksheets/sheet68.xml" ContentType="application/vnd.openxmlformats-officedocument.spreadsheetml.worksheet+xml"/>
  <Override PartName="/xl/worksheets/sheet31.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58.xml" ContentType="application/vnd.openxmlformats-officedocument.spreadsheetml.worksheet+xml"/>
  <Override PartName="/xl/worksheets/sheet20.xml" ContentType="application/vnd.openxmlformats-officedocument.spreadsheetml.worksheet+xml"/>
  <Override PartName="/xl/worksheets/sheet2.xml" ContentType="application/vnd.openxmlformats-officedocument.spreadsheetml.worksheet+xml"/>
  <Override PartName="/xl/worksheets/sheet5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xml" ContentType="application/vnd.openxmlformats-officedocument.spreadsheetml.worksheet+xml"/>
  <Override PartName="/xl/worksheets/sheet5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47.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48.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49.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9.png" ContentType="image/png"/>
  <Override PartName="/xl/media/image13.png" ContentType="image/png"/>
  <Override PartName="/xl/media/image8.png" ContentType="image/png"/>
  <Override PartName="/xl/media/image12.png" ContentType="image/png"/>
  <Override PartName="/xl/media/image7.png" ContentType="image/png"/>
  <Override PartName="/xl/media/image11.png" ContentType="image/png"/>
  <Override PartName="/xl/media/image19.png" ContentType="image/png"/>
  <Override PartName="/xl/media/image1.png" ContentType="image/png"/>
  <Override PartName="/xl/media/image18.png" ContentType="image/png"/>
  <Override PartName="/xl/media/image17.png" ContentType="image/png"/>
  <Override PartName="/xl/media/image16.png" ContentType="image/png"/>
  <Override PartName="/xl/media/image15.png" ContentType="image/png"/>
  <Override PartName="/xl/media/image14.png" ContentType="image/png"/>
  <Override PartName="/xl/media/image2.png" ContentType="image/png"/>
  <Override PartName="/xl/media/image3.png" ContentType="image/png"/>
  <Override PartName="/xl/media/image4.png" ContentType="image/png"/>
  <Override PartName="/xl/media/image5.png" ContentType="image/png"/>
  <Override PartName="/xl/media/image10.png" ContentType="image/png"/>
  <Override PartName="/xl/media/image6.png" ContentType="image/png"/>
  <Override PartName="/xl/drawings/_rels/drawing21.xml.rels" ContentType="application/vnd.openxmlformats-package.relationships+xml"/>
  <Override PartName="/xl/drawings/_rels/drawing27.xml.rels" ContentType="application/vnd.openxmlformats-package.relationships+xml"/>
  <Override PartName="/xl/drawings/_rels/drawing12.xml.rels" ContentType="application/vnd.openxmlformats-package.relationships+xml"/>
  <Override PartName="/xl/drawings/_rels/drawing17.xml.rels" ContentType="application/vnd.openxmlformats-package.relationships+xml"/>
  <Override PartName="/xl/drawings/_rels/drawing11.xml.rels" ContentType="application/vnd.openxmlformats-package.relationships+xml"/>
  <Override PartName="/xl/drawings/_rels/drawing6.xml.rels" ContentType="application/vnd.openxmlformats-package.relationships+xml"/>
  <Override PartName="/xl/drawings/_rels/drawing33.xml.rels" ContentType="application/vnd.openxmlformats-package.relationships+xml"/>
  <Override PartName="/xl/drawings/_rels/drawing24.xml.rels" ContentType="application/vnd.openxmlformats-package.relationships+xml"/>
  <Override PartName="/xl/drawings/_rels/drawing32.xml.rels" ContentType="application/vnd.openxmlformats-package.relationships+xml"/>
  <Override PartName="/xl/drawings/_rels/drawing5.xml.rels" ContentType="application/vnd.openxmlformats-package.relationships+xml"/>
  <Override PartName="/xl/drawings/_rels/drawing4.xml.rels" ContentType="application/vnd.openxmlformats-package.relationships+xml"/>
  <Override PartName="/xl/drawings/_rels/drawing31.xml.rels" ContentType="application/vnd.openxmlformats-package.relationships+xml"/>
  <Override PartName="/xl/drawings/_rels/drawing14.xml.rels" ContentType="application/vnd.openxmlformats-package.relationships+xml"/>
  <Override PartName="/xl/drawings/_rels/drawing29.xml.rels" ContentType="application/vnd.openxmlformats-package.relationships+xml"/>
  <Override PartName="/xl/drawings/_rels/drawing30.xml.rels" ContentType="application/vnd.openxmlformats-package.relationships+xml"/>
  <Override PartName="/xl/drawings/_rels/drawing23.xml.rels" ContentType="application/vnd.openxmlformats-package.relationships+xml"/>
  <Override PartName="/xl/drawings/_rels/drawing28.xml.rels" ContentType="application/vnd.openxmlformats-package.relationships+xml"/>
  <Override PartName="/xl/drawings/_rels/drawing13.xml.rels" ContentType="application/vnd.openxmlformats-package.relationships+xml"/>
  <Override PartName="/xl/drawings/_rels/drawing22.xml.rels" ContentType="application/vnd.openxmlformats-package.relationships+xml"/>
  <Override PartName="/xl/drawings/_rels/drawing25.xml.rels" ContentType="application/vnd.openxmlformats-package.relationships+xml"/>
  <Override PartName="/xl/drawings/_rels/drawing34.xml.rels" ContentType="application/vnd.openxmlformats-package.relationships+xml"/>
  <Override PartName="/xl/drawings/_rels/drawing18.xml.rels" ContentType="application/vnd.openxmlformats-package.relationships+xml"/>
  <Override PartName="/xl/drawings/_rels/drawing8.xml.rels" ContentType="application/vnd.openxmlformats-package.relationships+xml"/>
  <Override PartName="/xl/drawings/_rels/drawing35.xml.rels" ContentType="application/vnd.openxmlformats-package.relationships+xml"/>
  <Override PartName="/xl/drawings/_rels/drawing20.xml.rels" ContentType="application/vnd.openxmlformats-package.relationships+xml"/>
  <Override PartName="/xl/drawings/_rels/drawing19.xml.rels" ContentType="application/vnd.openxmlformats-package.relationships+xml"/>
  <Override PartName="/xl/drawings/_rels/drawing26.xml.rels" ContentType="application/vnd.openxmlformats-package.relationships+xml"/>
  <Override PartName="/xl/drawings/_rels/drawing7.xml.rels" ContentType="application/vnd.openxmlformats-package.relationships+xml"/>
  <Override PartName="/xl/drawings/_rels/drawing1.xml.rels" ContentType="application/vnd.openxmlformats-package.relationships+xml"/>
  <Override PartName="/xl/drawings/_rels/drawing3.xml.rels" ContentType="application/vnd.openxmlformats-package.relationships+xml"/>
  <Override PartName="/xl/drawings/_rels/drawing9.xml.rels" ContentType="application/vnd.openxmlformats-package.relationships+xml"/>
  <Override PartName="/xl/drawings/_rels/drawing15.xml.rels" ContentType="application/vnd.openxmlformats-package.relationships+xml"/>
  <Override PartName="/xl/drawings/_rels/drawing10.xml.rels" ContentType="application/vnd.openxmlformats-package.relationships+xml"/>
  <Override PartName="/xl/drawings/_rels/drawing16.xml.rels" ContentType="application/vnd.openxmlformats-package.relationships+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35.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30.xml" ContentType="application/vnd.openxmlformats-officedocument.drawing+xml"/>
  <Override PartName="/xl/drawings/drawing2.xml" ContentType="application/vnd.openxmlformats-officedocument.drawing+xml"/>
  <Override PartName="/xl/drawings/drawing28.xml" ContentType="application/vnd.openxmlformats-officedocument.drawing+xml"/>
  <Override PartName="/xl/drawings/drawing31.xml" ContentType="application/vnd.openxmlformats-officedocument.drawing+xml"/>
  <Override PartName="/xl/drawings/drawing3.xml" ContentType="application/vnd.openxmlformats-officedocument.drawing+xml"/>
  <Override PartName="/xl/drawings/drawing29.xml" ContentType="application/vnd.openxmlformats-officedocument.drawing+xml"/>
  <Override PartName="/xl/drawings/drawing32.xml" ContentType="application/vnd.openxmlformats-officedocument.drawing+xml"/>
  <Override PartName="/xl/drawings/drawing4.xml" ContentType="application/vnd.openxmlformats-officedocument.drawing+xml"/>
  <Override PartName="/xl/drawings/drawing33.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drawings/drawing34.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drawings/drawing27.xml" ContentType="application/vnd.openxmlformats-officedocument.drawing+xml"/>
  <Override PartName="/xl/drawings/drawing9.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2" activeTab="4"/>
  </bookViews>
  <sheets>
    <sheet name="modList00" sheetId="1" state="hidden" r:id="rId2"/>
    <sheet name="modList02" sheetId="2" state="hidden" r:id="rId3"/>
    <sheet name="Инструкция" sheetId="3" state="visible" r:id="rId4"/>
    <sheet name="Лог обновления" sheetId="4" state="hidden" r:id="rId5"/>
    <sheet name="Титульный" sheetId="5" state="visible" r:id="rId6"/>
    <sheet name="Территории" sheetId="6" state="visible" r:id="rId7"/>
    <sheet name="Перечень тарифов" sheetId="7" state="visible" r:id="rId8"/>
    <sheet name="Форма 1.0.1 | Т-ТЭ | &gt;=25МВт" sheetId="8" state="hidden" r:id="rId9"/>
    <sheet name="Форма 4.2.1 | Т-ТЭ | &gt;=25МВт" sheetId="9" state="hidden" r:id="rId10"/>
    <sheet name="Форма 1.0.1 | Т-ТЭ | ТСО" sheetId="10" state="hidden" r:id="rId11"/>
    <sheet name="Форма 4.2.1 | Т-ТЭ | ТСО" sheetId="11" state="hidden" r:id="rId12"/>
    <sheet name="Форма 1.0.1 | Т-ТЭ | потр" sheetId="12" state="visible" r:id="rId13"/>
    <sheet name="Форма 4.2.1 | Т-ТЭ | потр" sheetId="13" state="visible" r:id="rId14"/>
    <sheet name="Форма 1.0.1 | Т-ТЭ | предел" sheetId="14" state="hidden" r:id="rId15"/>
    <sheet name="Форма 4.2.1 | Т-ТЭ | предел" sheetId="15" state="hidden" r:id="rId16"/>
    <sheet name="Форма 1.0.1 | Т-ТЭ | индикат" sheetId="16" state="hidden" r:id="rId17"/>
    <sheet name="Форма 4.2.1 | Т-ТЭ | индикат" sheetId="17" state="hidden" r:id="rId18"/>
    <sheet name="Форма 1.0.1 | Резерв мощности" sheetId="18" state="hidden" r:id="rId19"/>
    <sheet name="Форма 4.2.1 | Резерв мощности" sheetId="19" state="hidden" r:id="rId20"/>
    <sheet name="Форма 1.0.1 | Т-ТН" sheetId="20" state="hidden" r:id="rId21"/>
    <sheet name="Форма 4.2.2 | Т-ТН" sheetId="21" state="hidden" r:id="rId22"/>
    <sheet name="Форма 1.0.1 | Т-передача ТЭ" sheetId="22" state="hidden" r:id="rId23"/>
    <sheet name="Форма 4.2.2 | Т-передача ТЭ" sheetId="23" state="hidden" r:id="rId24"/>
    <sheet name="Форма 1.0.1 | Т-передача ТН" sheetId="24" state="hidden" r:id="rId25"/>
    <sheet name="Форма 4.2.2 | Т-передача ТН" sheetId="25" state="hidden" r:id="rId26"/>
    <sheet name="Форма 1.0.1 | Т-гор.вода" sheetId="26" state="hidden" r:id="rId27"/>
    <sheet name="Форма 4.2.3 | Т-гор.вода" sheetId="27" state="hidden" r:id="rId28"/>
    <sheet name="Форма 1.0.1 | Т-подкл" sheetId="28" state="hidden" r:id="rId29"/>
    <sheet name="Форма 4.2.4 | Т-подкл" sheetId="29" state="hidden" r:id="rId30"/>
    <sheet name="Форма 1.0.1 | Т-подкл(инд)" sheetId="30" state="hidden" r:id="rId31"/>
    <sheet name="Форма 4.2.5 | Т-подкл(инд)" sheetId="31" state="hidden" r:id="rId32"/>
    <sheet name="Форма 1.0.1 | Форма 4.7" sheetId="32" state="hidden" r:id="rId33"/>
    <sheet name="Форма 4.7" sheetId="33" state="hidden" r:id="rId34"/>
    <sheet name="Форма 4.8" sheetId="34" state="hidden" r:id="rId35"/>
    <sheet name="Форма 1.0.2" sheetId="35" state="hidden" r:id="rId36"/>
    <sheet name="Сведения об изменении" sheetId="36" state="visible" r:id="rId37"/>
    <sheet name="Форма 1.0.1 | Форма 4.8" sheetId="37" state="hidden" r:id="rId38"/>
    <sheet name="Комментарии" sheetId="38" state="visible" r:id="rId39"/>
    <sheet name="Проверка" sheetId="39" state="visible" r:id="rId40"/>
    <sheet name="et_union_hor" sheetId="40" state="hidden" r:id="rId41"/>
    <sheet name="TEHSHEET" sheetId="41" state="hidden" r:id="rId42"/>
    <sheet name="modListTempFilter" sheetId="42" state="hidden" r:id="rId43"/>
    <sheet name="modCheckCyan" sheetId="43" state="hidden" r:id="rId44"/>
    <sheet name="REESTR_LINK" sheetId="44" state="hidden" r:id="rId45"/>
    <sheet name="REESTR_DS" sheetId="45" state="hidden" r:id="rId46"/>
    <sheet name="modHTTP" sheetId="46" state="hidden" r:id="rId47"/>
    <sheet name="modfrmRezimChoose" sheetId="47" state="hidden" r:id="rId48"/>
    <sheet name="modSheetMain" sheetId="48" state="hidden" r:id="rId49"/>
    <sheet name="REESTR_VT" sheetId="49" state="hidden" r:id="rId50"/>
    <sheet name="REESTR_VED" sheetId="50" state="hidden" r:id="rId51"/>
    <sheet name="modfrmReestrObj" sheetId="51" state="hidden" r:id="rId52"/>
    <sheet name="AllSheetsInThisWorkbook" sheetId="52" state="hidden" r:id="rId53"/>
    <sheet name="et_union_vert" sheetId="53" state="hidden" r:id="rId54"/>
    <sheet name="modInstruction" sheetId="54" state="hidden" r:id="rId55"/>
    <sheet name="modRegion" sheetId="55" state="hidden" r:id="rId56"/>
    <sheet name="modReestr" sheetId="56" state="hidden" r:id="rId57"/>
    <sheet name="modfrmReestr" sheetId="57" state="hidden" r:id="rId58"/>
    <sheet name="modUpdTemplMain" sheetId="58" state="hidden" r:id="rId59"/>
    <sheet name="REESTR_ORG" sheetId="59" state="hidden" r:id="rId60"/>
    <sheet name="modClassifierValidate" sheetId="60" state="hidden" r:id="rId61"/>
    <sheet name="modProv" sheetId="61" state="hidden" r:id="rId62"/>
    <sheet name="modHyp" sheetId="62" state="hidden" r:id="rId63"/>
    <sheet name="modServiceModule" sheetId="63" state="hidden" r:id="rId64"/>
    <sheet name="modList01" sheetId="64" state="hidden" r:id="rId65"/>
    <sheet name="modList03" sheetId="65" state="hidden" r:id="rId66"/>
    <sheet name="REESTR_MO_FILTER" sheetId="66" state="hidden" r:id="rId67"/>
    <sheet name="REESTR_MO" sheetId="67" state="hidden" r:id="rId68"/>
    <sheet name="modInfo" sheetId="68" state="hidden" r:id="rId69"/>
    <sheet name="modList05" sheetId="69" state="hidden" r:id="rId70"/>
    <sheet name="modList06" sheetId="70" state="hidden" r:id="rId71"/>
    <sheet name="modList07" sheetId="71" state="hidden" r:id="rId72"/>
    <sheet name="modList11" sheetId="72" state="hidden" r:id="rId73"/>
    <sheet name="modList12" sheetId="73" state="hidden" r:id="rId74"/>
    <sheet name="modfrmDateChoose" sheetId="74" state="hidden" r:id="rId75"/>
    <sheet name="modComm" sheetId="75" state="hidden" r:id="rId76"/>
    <sheet name="modThisWorkbook" sheetId="76" state="hidden" r:id="rId77"/>
    <sheet name="modfrmReestrMR" sheetId="77" state="hidden" r:id="rId78"/>
    <sheet name="modfrmCheckUpdates" sheetId="78" state="hidden" r:id="rId79"/>
    <sheet name="Лист2" sheetId="79" state="visible" r:id="rId80"/>
  </sheets>
  <definedNames>
    <definedName function="false" hidden="false" name="activity" vbProcedure="false"/>
    <definedName function="false" hidden="false" name="add_CS_List05_1" vbProcedure="false"/>
    <definedName function="false" hidden="false" name="add_CS_List05_10" vbProcedure="false"/>
    <definedName function="false" hidden="false" name="add_CS_List05_2" vbProcedure="false"/>
    <definedName function="false" hidden="false" name="add_CS_List05_3" vbProcedure="false"/>
    <definedName function="false" hidden="false" name="add_CS_List05_3_i" vbProcedure="false"/>
    <definedName function="false" hidden="false" name="add_CS_List05_4" vbProcedure="false"/>
    <definedName function="false" hidden="false" name="add_CS_List05_5" vbProcedure="false"/>
    <definedName function="false" hidden="false" name="add_CS_List05_6" vbProcedure="false"/>
    <definedName function="false" hidden="false" name="add_CS_List05_7" vbProcedure="false"/>
    <definedName function="false" hidden="false" name="add_CS_List05_8" vbProcedure="false"/>
    <definedName function="false" hidden="false" name="add_CS_List05_9" vbProcedure="false"/>
    <definedName function="false" hidden="false" name="add_CT_1" vbProcedure="false"/>
    <definedName function="false" hidden="false" name="add_CT_10" vbProcedure="false"/>
    <definedName function="false" hidden="false" name="add_CT_2" vbProcedure="false"/>
    <definedName function="false" hidden="false" name="add_CT_3" vbProcedure="false"/>
    <definedName function="false" hidden="false" name="add_CT_3_i" vbProcedure="false"/>
    <definedName function="false" hidden="false" name="add_CT_4" vbProcedure="false"/>
    <definedName function="false" hidden="false" name="add_CT_5" vbProcedure="false"/>
    <definedName function="false" hidden="false" name="add_CT_6" vbProcedure="false"/>
    <definedName function="false" hidden="false" name="add_CT_7" vbProcedure="false"/>
    <definedName function="false" hidden="false" name="add_CT_8" vbProcedure="false"/>
    <definedName function="false" hidden="false" name="add_CT_9" vbProcedure="false"/>
    <definedName function="false" hidden="false" name="add_MO_1" vbProcedure="false"/>
    <definedName function="false" hidden="false" name="add_MO_10" vbProcedure="false"/>
    <definedName function="false" hidden="false" name="add_MO_2" vbProcedure="false"/>
    <definedName function="false" hidden="false" name="add_MO_3" vbProcedure="false"/>
    <definedName function="false" hidden="false" name="add_MO_3_i" vbProcedure="false"/>
    <definedName function="false" hidden="false" name="add_MO_4" vbProcedure="false"/>
    <definedName function="false" hidden="false" name="add_MO_5" vbProcedure="false"/>
    <definedName function="false" hidden="false" name="add_MO_6" vbProcedure="false"/>
    <definedName function="false" hidden="false" name="add_MO_7" vbProcedure="false"/>
    <definedName function="false" hidden="false" name="add_MO_8" vbProcedure="false"/>
    <definedName function="false" hidden="false" name="add_MO_9" vbProcedure="false"/>
    <definedName function="false" hidden="false" name="add_MO_List05_1" vbProcedure="false"/>
    <definedName function="false" hidden="false" name="add_MO_List05_10" vbProcedure="false"/>
    <definedName function="false" hidden="false" name="add_MO_List05_2" vbProcedure="false"/>
    <definedName function="false" hidden="false" name="add_MO_List05_3" vbProcedure="false"/>
    <definedName function="false" hidden="false" name="add_MO_List05_3_i" vbProcedure="false"/>
    <definedName function="false" hidden="false" name="add_MO_List05_4" vbProcedure="false"/>
    <definedName function="false" hidden="false" name="add_MO_List05_5" vbProcedure="false"/>
    <definedName function="false" hidden="false" name="add_MO_List05_6" vbProcedure="false"/>
    <definedName function="false" hidden="false" name="add_MO_List05_7" vbProcedure="false"/>
    <definedName function="false" hidden="false" name="add_MO_List05_8" vbProcedure="false"/>
    <definedName function="false" hidden="false" name="add_MO_List05_9" vbProcedure="false"/>
    <definedName function="false" hidden="false" name="add_MR_List05_1" vbProcedure="false"/>
    <definedName function="false" hidden="false" name="add_MR_List05_10" vbProcedure="false"/>
    <definedName function="false" hidden="false" name="add_MR_List05_2" vbProcedure="false"/>
    <definedName function="false" hidden="false" name="add_MR_List05_3" vbProcedure="false"/>
    <definedName function="false" hidden="false" name="add_MR_List05_3_i" vbProcedure="false"/>
    <definedName function="false" hidden="false" name="add_MR_List05_4" vbProcedure="false"/>
    <definedName function="false" hidden="false" name="add_MR_List05_5" vbProcedure="false"/>
    <definedName function="false" hidden="false" name="add_MR_List05_6" vbProcedure="false"/>
    <definedName function="false" hidden="false" name="add_MR_List05_7" vbProcedure="false"/>
    <definedName function="false" hidden="false" name="add_MR_List05_8" vbProcedure="false"/>
    <definedName function="false" hidden="false" name="add_MR_List05_9" vbProcedure="false"/>
    <definedName function="false" hidden="false" name="add_POST_5" vbProcedure="false"/>
    <definedName function="false" hidden="false" name="add_Rate_1" vbProcedure="false"/>
    <definedName function="false" hidden="false" name="add_Rate_10" vbProcedure="false"/>
    <definedName function="false" hidden="false" name="add_Rate_2" vbProcedure="false"/>
    <definedName function="false" hidden="false" name="add_Rate_3" vbProcedure="false"/>
    <definedName function="false" hidden="false" name="add_Rate_3_i" vbProcedure="false"/>
    <definedName function="false" hidden="false" name="add_Rate_4" vbProcedure="false"/>
    <definedName function="false" hidden="false" name="add_Rate_5" vbProcedure="false"/>
    <definedName function="false" hidden="false" name="add_Rate_6" vbProcedure="false"/>
    <definedName function="false" hidden="false" name="add_Rate_7" vbProcedure="false"/>
    <definedName function="false" hidden="false" name="add_Rate_8" vbProcedure="false"/>
    <definedName function="false" hidden="false" name="add_Rate_9" vbProcedure="false"/>
    <definedName function="false" hidden="false" name="add_Scheme_6" vbProcedure="false"/>
    <definedName function="false" hidden="false" name="add_TER_List05_1" vbProcedure="false"/>
    <definedName function="false" hidden="false" name="add_TER_List05_10" vbProcedure="false"/>
    <definedName function="false" hidden="false" name="add_TER_List05_2" vbProcedure="false"/>
    <definedName function="false" hidden="false" name="add_TER_List05_3" vbProcedure="false"/>
    <definedName function="false" hidden="false" name="add_TER_List05_3_i" vbProcedure="false"/>
    <definedName function="false" hidden="false" name="add_TER_List05_4" vbProcedure="false"/>
    <definedName function="false" hidden="false" name="add_TER_List05_5" vbProcedure="false"/>
    <definedName function="false" hidden="false" name="add_TER_List05_6" vbProcedure="false"/>
    <definedName function="false" hidden="false" name="add_TER_List05_7" vbProcedure="false"/>
    <definedName function="false" hidden="false" name="add_TER_List05_8" vbProcedure="false"/>
    <definedName function="false" hidden="false" name="add_TER_List05_9" vbProcedure="false"/>
    <definedName function="false" hidden="false" name="add_Warm_1" vbProcedure="false"/>
    <definedName function="false" hidden="false" name="add_Warm_10" vbProcedure="false"/>
    <definedName function="false" hidden="false" name="add_Warm_2" vbProcedure="false"/>
    <definedName function="false" hidden="false" name="add_Warm_3" vbProcedure="false"/>
    <definedName function="false" hidden="false" name="add_Warm_3_i" vbProcedure="false"/>
    <definedName function="false" hidden="false" name="add_Warm_4" vbProcedure="false"/>
    <definedName function="false" hidden="false" name="add_Warm_5" vbProcedure="false"/>
    <definedName function="false" hidden="false" name="add_Warm_6" vbProcedure="false"/>
    <definedName function="false" hidden="false" name="add_Warm_7" vbProcedure="false"/>
    <definedName function="false" hidden="false" name="add_Warm_8" vbProcedure="false"/>
    <definedName function="false" hidden="false" name="add_Warm_9" vbProcedure="false"/>
    <definedName function="false" hidden="false" name="anscount" vbProcedure="false"/>
    <definedName function="false" hidden="false" name="checkCells_List05_1" vbProcedure="false"/>
    <definedName function="false" hidden="false" name="checkCells_List05_10" vbProcedure="false"/>
    <definedName function="false" hidden="false" name="checkCells_List05_11" vbProcedure="false"/>
    <definedName function="false" hidden="false" name="checkCells_List05_13" vbProcedure="false"/>
    <definedName function="false" hidden="false" name="checkCells_List05_2" vbProcedure="false"/>
    <definedName function="false" hidden="false" name="checkCells_List05_3" vbProcedure="false"/>
    <definedName function="false" hidden="false" name="checkCells_List05_3_i" vbProcedure="false"/>
    <definedName function="false" hidden="false" name="checkCells_List05_4" vbProcedure="false"/>
    <definedName function="false" hidden="false" name="checkCells_List05_5" vbProcedure="false"/>
    <definedName function="false" hidden="false" name="checkCells_List05_6" vbProcedure="false"/>
    <definedName function="false" hidden="false" name="checkCells_List05_7" vbProcedure="false"/>
    <definedName function="false" hidden="false" name="checkCells_List05_8" vbProcedure="false"/>
    <definedName function="false" hidden="false" name="checkCells_List05_9" vbProcedure="false"/>
    <definedName function="false" hidden="false" name="checkCell_List01" vbProcedure="false"/>
    <definedName function="false" hidden="false" name="checkCell_List02" vbProcedure="false"/>
    <definedName function="false" hidden="false" name="checkCell_List06_1" vbProcedure="false"/>
    <definedName function="false" hidden="false" name="checkCell_List06_10" vbProcedure="false"/>
    <definedName function="false" hidden="false" name="checkCell_List06_10_double_date" vbProcedure="false"/>
    <definedName function="false" hidden="false" name="checkCell_List06_10_plata" vbProcedure="false"/>
    <definedName function="false" hidden="false" name="checkCell_List06_10_unique" vbProcedure="false"/>
    <definedName function="false" hidden="false" name="checkCell_List06_13" vbProcedure="false"/>
    <definedName function="false" hidden="false" name="checkCell_List06_13_double_date" vbProcedure="false"/>
    <definedName function="false" hidden="false" name="checkCell_List06_13_unique_t" vbProcedure="false"/>
    <definedName function="false" hidden="false" name="checkCell_List06_13_unique_t1" vbProcedure="false"/>
    <definedName function="false" hidden="false" name="checkCell_List06_1_double_date" vbProcedure="false"/>
    <definedName function="false" hidden="false" name="checkCell_List06_1_unique_t" vbProcedure="false"/>
    <definedName function="false" hidden="false" name="checkCell_List06_1_unique_t1" vbProcedure="false"/>
    <definedName function="false" hidden="false" name="checkCell_List06_2" vbProcedure="false"/>
    <definedName function="false" hidden="false" name="checkCell_List06_2_double_date" vbProcedure="false"/>
    <definedName function="false" hidden="false" name="checkCell_List06_2_unique_t" vbProcedure="false"/>
    <definedName function="false" hidden="false" name="checkCell_List06_2_unique_t1" vbProcedure="false"/>
    <definedName function="false" hidden="false" name="checkCell_List06_3" vbProcedure="false"/>
    <definedName function="false" hidden="false" name="checkCell_List06_3_double_date" vbProcedure="false"/>
    <definedName function="false" hidden="false" name="checkCell_List06_3_i" vbProcedure="false"/>
    <definedName function="false" hidden="false" name="checkCell_List06_3_i_double_date" vbProcedure="false"/>
    <definedName function="false" hidden="false" name="checkCell_List06_3_i_unique_t" vbProcedure="false"/>
    <definedName function="false" hidden="false" name="checkCell_List06_3_i_unique_t1" vbProcedure="false"/>
    <definedName function="false" hidden="false" name="checkCell_List06_3_unique_t" vbProcedure="false"/>
    <definedName function="false" hidden="false" name="checkCell_List06_3_unique_t1" vbProcedure="false"/>
    <definedName function="false" hidden="false" name="checkCell_List06_4" vbProcedure="false"/>
    <definedName function="false" hidden="false" name="checkCell_List06_4_double_date" vbProcedure="false"/>
    <definedName function="false" hidden="false" name="checkCell_List06_4_unique_t" vbProcedure="false"/>
    <definedName function="false" hidden="false" name="checkCell_List06_4_unique_t1" vbProcedure="false"/>
    <definedName function="false" hidden="false" name="checkCell_List06_5" vbProcedure="false"/>
    <definedName function="false" hidden="false" name="checkCell_List06_5_double_date" vbProcedure="false"/>
    <definedName function="false" hidden="false" name="checkCell_List06_5_unique_t" vbProcedure="false"/>
    <definedName function="false" hidden="false" name="checkCell_List06_5_unique_t1" vbProcedure="false"/>
    <definedName function="false" hidden="false" name="checkCell_List06_6" vbProcedure="false"/>
    <definedName function="false" hidden="false" name="checkCell_List06_6_double_date" vbProcedure="false"/>
    <definedName function="false" hidden="false" name="checkCell_List06_6_unique_t" vbProcedure="false"/>
    <definedName function="false" hidden="false" name="checkCell_List06_6_unique_t1" vbProcedure="false"/>
    <definedName function="false" hidden="false" name="checkCell_List06_7" vbProcedure="false"/>
    <definedName function="false" hidden="false" name="checkCell_List06_7_double_date" vbProcedure="false"/>
    <definedName function="false" hidden="false" name="checkCell_List06_7_unique_t" vbProcedure="false"/>
    <definedName function="false" hidden="false" name="checkCell_List06_7_unique_t1" vbProcedure="false"/>
    <definedName function="false" hidden="false" name="checkCell_List06_8" vbProcedure="false"/>
    <definedName function="false" hidden="false" name="checkCell_List06_8_double_date" vbProcedure="false"/>
    <definedName function="false" hidden="false" name="checkCell_List06_8_unique_t" vbProcedure="false"/>
    <definedName function="false" hidden="false" name="checkCell_List06_8_unique_t1" vbProcedure="false"/>
    <definedName function="false" hidden="false" name="checkCell_List06_9" vbProcedure="false"/>
    <definedName function="false" hidden="false" name="checkCell_List06_9_double_date" vbProcedure="false"/>
    <definedName function="false" hidden="false" name="checkCell_List06_9_plata" vbProcedure="false"/>
    <definedName function="false" hidden="false" name="checkCell_List07" vbProcedure="false"/>
    <definedName function="false" hidden="false" name="checkCell_List11" vbProcedure="false"/>
    <definedName function="false" hidden="false" name="checkDEfCell_List01" vbProcedure="false"/>
    <definedName function="false" hidden="false" name="chkGetUpdatesValue" vbProcedure="false"/>
    <definedName function="false" hidden="false" name="chkNoUpdatesValue" vbProcedure="false"/>
    <definedName function="false" hidden="false" name="code" vbProcedure="false"/>
    <definedName function="false" hidden="false" name="Col_5_2" vbProcedure="false"/>
    <definedName function="false" hidden="false" name="Component_comp" vbProcedure="false"/>
    <definedName function="false" hidden="false" name="Component_comp_p" vbProcedure="false"/>
    <definedName function="false" hidden="false" name="connection_flag" vbProcedure="false"/>
    <definedName function="false" hidden="false" name="CURRENT_DATE" vbProcedure="false"/>
    <definedName function="false" hidden="false" name="dataType" vbProcedure="false"/>
    <definedName function="false" hidden="false" name="data_List11" vbProcedure="false"/>
    <definedName function="false" hidden="false" name="DATA_URL" vbProcedure="false"/>
    <definedName function="false" hidden="false" name="dateCh" vbProcedure="false"/>
    <definedName function="false" hidden="false" name="dateChPeriod" vbProcedure="false"/>
    <definedName function="false" hidden="false" name="datePr" vbProcedure="false"/>
    <definedName function="false" hidden="false" name="datePr_ch" vbProcedure="false"/>
    <definedName function="false" hidden="false" name="default_val_1" vbProcedure="false"/>
    <definedName function="false" hidden="false" name="default_val_2" vbProcedure="false"/>
    <definedName function="false" hidden="false" name="default_val_4" vbProcedure="false"/>
    <definedName function="false" hidden="false" name="default_val_5" vbProcedure="false"/>
    <definedName function="false" hidden="false" name="default_val_6" vbProcedure="false"/>
    <definedName function="false" hidden="false" name="DESCRIPTION_TERRITORY" vbProcedure="false"/>
    <definedName function="false" hidden="false" name="et_add_POST_5" vbProcedure="false"/>
    <definedName function="false" hidden="false" name="et_Comm" vbProcedure="false"/>
    <definedName function="false" hidden="false" name="et_Component_comp" vbProcedure="false"/>
    <definedName function="false" hidden="false" name="et_Component_comp_p" vbProcedure="false"/>
    <definedName function="false" hidden="false" name="et_DS_range" vbProcedure="false"/>
    <definedName function="false" hidden="false" name="et_List00_00" vbProcedure="false"/>
    <definedName function="false" hidden="false" name="et_List00_01" vbProcedure="false"/>
    <definedName function="false" hidden="false" name="et_List00_02" vbProcedure="false"/>
    <definedName function="false" hidden="false" name="et_List00_03" vbProcedure="false"/>
    <definedName function="false" hidden="false" name="et_List00_04" vbProcedure="false"/>
    <definedName function="false" hidden="false" name="et_List01_0" vbProcedure="false"/>
    <definedName function="false" hidden="false" name="et_List01_1" vbProcedure="false"/>
    <definedName function="false" hidden="false" name="et_List01_2" vbProcedure="false"/>
    <definedName function="false" hidden="false" name="et_List02" vbProcedure="false"/>
    <definedName function="false" hidden="false" name="et_List02_1" vbProcedure="false"/>
    <definedName function="false" hidden="false" name="et_List02_1_wd" vbProcedure="false"/>
    <definedName function="false" hidden="false" name="et_List02_2" vbProcedure="false"/>
    <definedName function="false" hidden="false" name="et_List02_2_wd" vbProcedure="false"/>
    <definedName function="false" hidden="false" name="et_List02_3" vbProcedure="false"/>
    <definedName function="false" hidden="false" name="et_List02_3_wd" vbProcedure="false"/>
    <definedName function="false" hidden="false" name="et_List02_4" vbProcedure="false"/>
    <definedName function="false" hidden="false" name="et_List02_4_wd" vbProcedure="false"/>
    <definedName function="false" hidden="false" name="et_List02_changeColor_1" vbProcedure="false"/>
    <definedName function="false" hidden="false" name="et_List02_changeColor_1_wd" vbProcedure="false"/>
    <definedName function="false" hidden="false" name="et_List02_changeColor_2" vbProcedure="false"/>
    <definedName function="false" hidden="false" name="et_List02_changeColor_2_wd" vbProcedure="false"/>
    <definedName function="false" hidden="false" name="et_List02_changeColor_3" vbProcedure="false"/>
    <definedName function="false" hidden="false" name="et_List02_changeColor_3_wd" vbProcedure="false"/>
    <definedName function="false" hidden="false" name="et_List02_changeColor_4" vbProcedure="false"/>
    <definedName function="false" hidden="false" name="et_List02_changeColor_4_wd" vbProcedure="false"/>
    <definedName function="false" hidden="false" name="et_List02_wd" vbProcedure="false"/>
    <definedName function="false" hidden="false" name="et_List03" vbProcedure="false"/>
    <definedName function="false" hidden="false" name="et_List05_1" vbProcedure="false"/>
    <definedName function="false" hidden="false" name="et_List05_10_FormulaVD" vbProcedure="false"/>
    <definedName function="false" hidden="false" name="et_List05_11_FormulaVD" vbProcedure="false"/>
    <definedName function="false" hidden="false" name="et_List05_13_FormulaVD" vbProcedure="false"/>
    <definedName function="false" hidden="false" name="et_List05_1_FormulaVD" vbProcedure="false"/>
    <definedName function="false" hidden="false" name="et_List05_2" vbProcedure="false"/>
    <definedName function="false" hidden="false" name="et_List05_2_FormulaVD" vbProcedure="false"/>
    <definedName function="false" hidden="false" name="et_List05_3" vbProcedure="false"/>
    <definedName function="false" hidden="false" name="et_List05_3_FormulaVD" vbProcedure="false"/>
    <definedName function="false" hidden="false" name="et_List05_3_i_FormulaVD" vbProcedure="false"/>
    <definedName function="false" hidden="false" name="et_List05_4" vbProcedure="false"/>
    <definedName function="false" hidden="false" name="et_List05_4_FormulaVD" vbProcedure="false"/>
    <definedName function="false" hidden="false" name="et_List05_5_FormulaVD" vbProcedure="false"/>
    <definedName function="false" hidden="false" name="et_List05_6_FormulaVD" vbProcedure="false"/>
    <definedName function="false" hidden="false" name="et_List05_7_FormulaVD" vbProcedure="false"/>
    <definedName function="false" hidden="false" name="et_List05_8_FormulaVD" vbProcedure="false"/>
    <definedName function="false" hidden="false" name="et_List05_9_FormulaVD" vbProcedure="false"/>
    <definedName function="false" hidden="false" name="et_List05_FormulaVD" vbProcedure="false"/>
    <definedName function="false" hidden="false" name="et_List06" vbProcedure="false"/>
    <definedName function="false" hidden="false" name="et_List06_1" vbProcedure="false"/>
    <definedName function="false" hidden="false" name="et_List06_10_1" vbProcedure="false"/>
    <definedName function="false" hidden="false" name="et_List06_10_1_K" vbProcedure="false"/>
    <definedName function="false" hidden="false" name="et_List06_10_2" vbProcedure="false"/>
    <definedName function="false" hidden="false" name="et_List06_10_3" vbProcedure="false"/>
    <definedName function="false" hidden="false" name="et_List06_10_4" vbProcedure="false"/>
    <definedName function="false" hidden="false" name="et_List06_10_5" vbProcedure="false"/>
    <definedName function="false" hidden="false" name="et_List06_10_6" vbProcedure="false"/>
    <definedName function="false" hidden="false" name="et_List06_10_7" vbProcedure="false"/>
    <definedName function="false" hidden="false" name="et_List06_10_8" vbProcedure="false"/>
    <definedName function="false" hidden="false" name="et_List06_10_MC" vbProcedure="false"/>
    <definedName function="false" hidden="false" name="et_List06_10_MC2" vbProcedure="false"/>
    <definedName function="false" hidden="false" name="et_List06_10_MC3" vbProcedure="false"/>
    <definedName function="false" hidden="false" name="et_List06_10_MC4" vbProcedure="false"/>
    <definedName function="false" hidden="false" name="et_List06_10_Period" vbProcedure="false"/>
    <definedName function="false" hidden="false" name="et_List06_13" vbProcedure="false"/>
    <definedName function="false" hidden="false" name="et_List06_13_1" vbProcedure="false"/>
    <definedName function="false" hidden="false" name="et_List06_13_2" vbProcedure="false"/>
    <definedName function="false" hidden="false" name="et_List06_13_3" vbProcedure="false"/>
    <definedName function="false" hidden="false" name="et_List06_13_4" vbProcedure="false"/>
    <definedName function="false" hidden="false" name="et_List06_13_5" vbProcedure="false"/>
    <definedName function="false" hidden="false" name="et_List06_13_6" vbProcedure="false"/>
    <definedName function="false" hidden="false" name="et_List06_13_7" vbProcedure="false"/>
    <definedName function="false" hidden="false" name="et_List06_13_MC" vbProcedure="false"/>
    <definedName function="false" hidden="false" name="et_List06_13_MC2" vbProcedure="false"/>
    <definedName function="false" hidden="false" name="et_List06_13_MC3" vbProcedure="false"/>
    <definedName function="false" hidden="false" name="et_List06_13_Period" vbProcedure="false"/>
    <definedName function="false" hidden="false" name="et_List06_1_1" vbProcedure="false"/>
    <definedName function="false" hidden="false" name="et_List06_1_2" vbProcedure="false"/>
    <definedName function="false" hidden="false" name="et_List06_1_3" vbProcedure="false"/>
    <definedName function="false" hidden="false" name="et_List06_1_4" vbProcedure="false"/>
    <definedName function="false" hidden="false" name="et_List06_1_5" vbProcedure="false"/>
    <definedName function="false" hidden="false" name="et_List06_1_6" vbProcedure="false"/>
    <definedName function="false" hidden="false" name="et_List06_1_7" vbProcedure="false"/>
    <definedName function="false" hidden="false" name="et_List06_1_MC" vbProcedure="false"/>
    <definedName function="false" hidden="false" name="et_List06_1_MC2" vbProcedure="false"/>
    <definedName function="false" hidden="false" name="et_List06_1_MC3" vbProcedure="false"/>
    <definedName function="false" hidden="false" name="et_List06_1_Period" vbProcedure="false"/>
    <definedName function="false" hidden="false" name="et_List06_2" vbProcedure="false"/>
    <definedName function="false" hidden="false" name="et_List06_2_1" vbProcedure="false"/>
    <definedName function="false" hidden="false" name="et_List06_2_2" vbProcedure="false"/>
    <definedName function="false" hidden="false" name="et_List06_2_3" vbProcedure="false"/>
    <definedName function="false" hidden="false" name="et_List06_2_4" vbProcedure="false"/>
    <definedName function="false" hidden="false" name="et_List06_2_5" vbProcedure="false"/>
    <definedName function="false" hidden="false" name="et_List06_2_6" vbProcedure="false"/>
    <definedName function="false" hidden="false" name="et_List06_2_7" vbProcedure="false"/>
    <definedName function="false" hidden="false" name="et_List06_2_MC" vbProcedure="false"/>
    <definedName function="false" hidden="false" name="et_List06_2_MC2" vbProcedure="false"/>
    <definedName function="false" hidden="false" name="et_List06_2_MC3" vbProcedure="false"/>
    <definedName function="false" hidden="false" name="et_List06_2_Period" vbProcedure="false"/>
    <definedName function="false" hidden="false" name="et_List06_3" vbProcedure="false"/>
    <definedName function="false" hidden="false" name="et_List06_3_1" vbProcedure="false"/>
    <definedName function="false" hidden="false" name="et_List06_3_2" vbProcedure="false"/>
    <definedName function="false" hidden="false" name="et_List06_3_3" vbProcedure="false"/>
    <definedName function="false" hidden="false" name="et_List06_3_4" vbProcedure="false"/>
    <definedName function="false" hidden="false" name="et_List06_3_5" vbProcedure="false"/>
    <definedName function="false" hidden="false" name="et_List06_3_6" vbProcedure="false"/>
    <definedName function="false" hidden="false" name="et_List06_3_7" vbProcedure="false"/>
    <definedName function="false" hidden="false" name="et_List06_3_i" vbProcedure="false"/>
    <definedName function="false" hidden="false" name="et_List06_3_i_1" vbProcedure="false"/>
    <definedName function="false" hidden="false" name="et_List06_3_i_2" vbProcedure="false"/>
    <definedName function="false" hidden="false" name="et_List06_3_i_3" vbProcedure="false"/>
    <definedName function="false" hidden="false" name="et_List06_3_i_4" vbProcedure="false"/>
    <definedName function="false" hidden="false" name="et_List06_3_i_5" vbProcedure="false"/>
    <definedName function="false" hidden="false" name="et_List06_3_i_6" vbProcedure="false"/>
    <definedName function="false" hidden="false" name="et_List06_3_i_7" vbProcedure="false"/>
    <definedName function="false" hidden="false" name="et_List06_3_i_MC" vbProcedure="false"/>
    <definedName function="false" hidden="false" name="et_List06_3_i_MC2" vbProcedure="false"/>
    <definedName function="false" hidden="false" name="et_List06_3_i_MC3" vbProcedure="false"/>
    <definedName function="false" hidden="false" name="et_List06_3_i_Period" vbProcedure="false"/>
    <definedName function="false" hidden="false" name="et_List06_3_MC" vbProcedure="false"/>
    <definedName function="false" hidden="false" name="et_List06_3_MC2" vbProcedure="false"/>
    <definedName function="false" hidden="false" name="et_List06_3_MC3" vbProcedure="false"/>
    <definedName function="false" hidden="false" name="et_List06_3_Period" vbProcedure="false"/>
    <definedName function="false" hidden="false" name="et_List06_4" vbProcedure="false"/>
    <definedName function="false" hidden="false" name="et_List06_4_1" vbProcedure="false"/>
    <definedName function="false" hidden="false" name="et_List06_4_2" vbProcedure="false"/>
    <definedName function="false" hidden="false" name="et_List06_4_3" vbProcedure="false"/>
    <definedName function="false" hidden="false" name="et_List06_4_4" vbProcedure="false"/>
    <definedName function="false" hidden="false" name="et_List06_4_5" vbProcedure="false"/>
    <definedName function="false" hidden="false" name="et_List06_4_6" vbProcedure="false"/>
    <definedName function="false" hidden="false" name="et_List06_4_7" vbProcedure="false"/>
    <definedName function="false" hidden="false" name="et_List06_4_MC" vbProcedure="false"/>
    <definedName function="false" hidden="false" name="et_List06_4_MC2" vbProcedure="false"/>
    <definedName function="false" hidden="false" name="et_List06_4_MC3" vbProcedure="false"/>
    <definedName function="false" hidden="false" name="et_List06_4_Period" vbProcedure="false"/>
    <definedName function="false" hidden="false" name="et_List06_5" vbProcedure="false"/>
    <definedName function="false" hidden="false" name="et_List06_5_0" vbProcedure="false"/>
    <definedName function="false" hidden="false" name="et_List06_5_0_first" vbProcedure="false"/>
    <definedName function="false" hidden="false" name="et_List06_5_1" vbProcedure="false"/>
    <definedName function="false" hidden="false" name="et_List06_5_1_changeColor" vbProcedure="false"/>
    <definedName function="false" hidden="false" name="et_List06_5_2" vbProcedure="false"/>
    <definedName function="false" hidden="false" name="et_List06_5_3" vbProcedure="false"/>
    <definedName function="false" hidden="false" name="et_List06_5_4" vbProcedure="false"/>
    <definedName function="false" hidden="false" name="et_List06_5_5" vbProcedure="false"/>
    <definedName function="false" hidden="false" name="et_List06_5_6" vbProcedure="false"/>
    <definedName function="false" hidden="false" name="et_List06_5_7" vbProcedure="false"/>
    <definedName function="false" hidden="false" name="et_List06_5_MC" vbProcedure="false"/>
    <definedName function="false" hidden="false" name="et_List06_5_MC2" vbProcedure="false"/>
    <definedName function="false" hidden="false" name="et_List06_5_MC3" vbProcedure="false"/>
    <definedName function="false" hidden="false" name="et_List06_5_Period" vbProcedure="false"/>
    <definedName function="false" hidden="false" name="et_List06_6" vbProcedure="false"/>
    <definedName function="false" hidden="false" name="et_List06_6_1" vbProcedure="false"/>
    <definedName function="false" hidden="false" name="et_List06_6_2" vbProcedure="false"/>
    <definedName function="false" hidden="false" name="et_List06_6_3" vbProcedure="false"/>
    <definedName function="false" hidden="false" name="et_List06_6_4" vbProcedure="false"/>
    <definedName function="false" hidden="false" name="et_List06_6_5" vbProcedure="false"/>
    <definedName function="false" hidden="false" name="et_List06_6_6" vbProcedure="false"/>
    <definedName function="false" hidden="false" name="et_List06_6_7" vbProcedure="false"/>
    <definedName function="false" hidden="false" name="et_List06_6_MC" vbProcedure="false"/>
    <definedName function="false" hidden="false" name="et_List06_6_MC2" vbProcedure="false"/>
    <definedName function="false" hidden="false" name="et_List06_6_MC3" vbProcedure="false"/>
    <definedName function="false" hidden="false" name="et_List06_6_Period" vbProcedure="false"/>
    <definedName function="false" hidden="false" name="et_List06_7" vbProcedure="false"/>
    <definedName function="false" hidden="false" name="et_List06_7_1" vbProcedure="false"/>
    <definedName function="false" hidden="false" name="et_List06_7_2" vbProcedure="false"/>
    <definedName function="false" hidden="false" name="et_List06_7_3" vbProcedure="false"/>
    <definedName function="false" hidden="false" name="et_List06_7_4" vbProcedure="false"/>
    <definedName function="false" hidden="false" name="et_List06_7_5" vbProcedure="false"/>
    <definedName function="false" hidden="false" name="et_List06_7_6" vbProcedure="false"/>
    <definedName function="false" hidden="false" name="et_List06_7_7" vbProcedure="false"/>
    <definedName function="false" hidden="false" name="et_List06_7_MC" vbProcedure="false"/>
    <definedName function="false" hidden="false" name="et_List06_7_MC2" vbProcedure="false"/>
    <definedName function="false" hidden="false" name="et_List06_7_MC3" vbProcedure="false"/>
    <definedName function="false" hidden="false" name="et_List06_7_Period" vbProcedure="false"/>
    <definedName function="false" hidden="false" name="et_List06_8" vbProcedure="false"/>
    <definedName function="false" hidden="false" name="et_List06_8_1" vbProcedure="false"/>
    <definedName function="false" hidden="false" name="et_List06_8_2" vbProcedure="false"/>
    <definedName function="false" hidden="false" name="et_List06_8_3" vbProcedure="false"/>
    <definedName function="false" hidden="false" name="et_List06_8_4" vbProcedure="false"/>
    <definedName function="false" hidden="false" name="et_List06_8_5" vbProcedure="false"/>
    <definedName function="false" hidden="false" name="et_List06_8_6" vbProcedure="false"/>
    <definedName function="false" hidden="false" name="et_List06_8_7" vbProcedure="false"/>
    <definedName function="false" hidden="false" name="et_List06_8_MC" vbProcedure="false"/>
    <definedName function="false" hidden="false" name="et_List06_8_MC2" vbProcedure="false"/>
    <definedName function="false" hidden="false" name="et_List06_8_MC3" vbProcedure="false"/>
    <definedName function="false" hidden="false" name="et_List06_8_Period" vbProcedure="false"/>
    <definedName function="false" hidden="false" name="et_List06_9" vbProcedure="false"/>
    <definedName function="false" hidden="false" name="et_List06_9_1" vbProcedure="false"/>
    <definedName function="false" hidden="false" name="et_List06_9_4" vbProcedure="false"/>
    <definedName function="false" hidden="false" name="et_List06_9_5" vbProcedure="false"/>
    <definedName function="false" hidden="false" name="et_List06_9_6" vbProcedure="false"/>
    <definedName function="false" hidden="false" name="et_List06_9_7" vbProcedure="false"/>
    <definedName function="false" hidden="false" name="et_List06_9_MC" vbProcedure="false"/>
    <definedName function="false" hidden="false" name="et_List06_9_MC2" vbProcedure="false"/>
    <definedName function="false" hidden="false" name="et_List06_9_MC3" vbProcedure="false"/>
    <definedName function="false" hidden="false" name="et_List06_9_Period" vbProcedure="false"/>
    <definedName function="false" hidden="false" name="et_List07" vbProcedure="false"/>
    <definedName function="false" hidden="false" name="et_List08" vbProcedure="false"/>
    <definedName function="false" hidden="false" name="et_List11_1" vbProcedure="false"/>
    <definedName function="false" hidden="false" name="et_List12_1" vbProcedure="false"/>
    <definedName function="false" hidden="false" name="et_List12_2" vbProcedure="false"/>
    <definedName function="false" hidden="false" name="et_List12_3" vbProcedure="false"/>
    <definedName function="false" hidden="false" name="et_List12_4" vbProcedure="false"/>
    <definedName function="false" hidden="false" name="et_OneRates_1" vbProcedure="false"/>
    <definedName function="false" hidden="false" name="et_OneRates_13" vbProcedure="false"/>
    <definedName function="false" hidden="false" name="et_OneRates_2" vbProcedure="false"/>
    <definedName function="false" hidden="false" name="et_OneRates_3" vbProcedure="false"/>
    <definedName function="false" hidden="false" name="et_OneRates_3_i" vbProcedure="false"/>
    <definedName function="false" hidden="false" name="et_OneRates_4" vbProcedure="false"/>
    <definedName function="false" hidden="false" name="et_OneRates_5" vbProcedure="false"/>
    <definedName function="false" hidden="false" name="et_OneRates_5_comp" vbProcedure="false"/>
    <definedName function="false" hidden="false" name="et_OneRates_5_comp_p" vbProcedure="false"/>
    <definedName function="false" hidden="false" name="et_OneRates_5_p" vbProcedure="false"/>
    <definedName function="false" hidden="false" name="et_OneRates_6" vbProcedure="false"/>
    <definedName function="false" hidden="false" name="et_OneRates_7" vbProcedure="false"/>
    <definedName function="false" hidden="false" name="et_pIns_List06_10_Period" vbProcedure="false"/>
    <definedName function="false" hidden="false" name="et_pIns_List06_13_Period" vbProcedure="false"/>
    <definedName function="false" hidden="false" name="et_pIns_List06_1_Period" vbProcedure="false"/>
    <definedName function="false" hidden="false" name="et_pIns_List06_2_Period" vbProcedure="false"/>
    <definedName function="false" hidden="false" name="et_pIns_List06_3_i_Period" vbProcedure="false"/>
    <definedName function="false" hidden="false" name="et_pIns_List06_3_Period" vbProcedure="false"/>
    <definedName function="false" hidden="false" name="et_pIns_List06_4_Period" vbProcedure="false"/>
    <definedName function="false" hidden="false" name="et_pIns_List06_5_Period" vbProcedure="false"/>
    <definedName function="false" hidden="false" name="et_pIns_List06_6_Period" vbProcedure="false"/>
    <definedName function="false" hidden="false" name="et_pIns_List06_7_Period" vbProcedure="false"/>
    <definedName function="false" hidden="false" name="et_pIns_List06_8_Period" vbProcedure="false"/>
    <definedName function="false" hidden="false" name="et_pIns_List06_9_Period" vbProcedure="false"/>
    <definedName function="false" hidden="false" name="et_TN_range" vbProcedure="false"/>
    <definedName function="false" hidden="false" name="et_TS_range" vbProcedure="false"/>
    <definedName function="false" hidden="false" name="et_TwoRates_1" vbProcedure="false"/>
    <definedName function="false" hidden="false" name="et_TwoRates_13" vbProcedure="false"/>
    <definedName function="false" hidden="false" name="et_TwoRates_2" vbProcedure="false"/>
    <definedName function="false" hidden="false" name="et_TwoRates_3" vbProcedure="false"/>
    <definedName function="false" hidden="false" name="et_TwoRates_3_i" vbProcedure="false"/>
    <definedName function="false" hidden="false" name="et_TwoRates_4" vbProcedure="false"/>
    <definedName function="false" hidden="false" name="et_TwoRates_5" vbProcedure="false"/>
    <definedName function="false" hidden="false" name="et_TwoRates_5_comp" vbProcedure="false"/>
    <definedName function="false" hidden="false" name="et_TwoRates_5_comp_p" vbProcedure="false"/>
    <definedName function="false" hidden="false" name="et_TwoRates_5_p" vbProcedure="false"/>
    <definedName function="false" hidden="false" name="et_TwoRates_6" vbProcedure="false"/>
    <definedName function="false" hidden="false" name="et_TwoRates_7" vbProcedure="false"/>
    <definedName function="false" hidden="false" name="fil" vbProcedure="false"/>
    <definedName function="false" hidden="false" name="fil_flag" vbProcedure="false"/>
    <definedName function="false" hidden="false" name="FirstLine" vbProcedure="false"/>
    <definedName function="false" hidden="false" name="flagDS" vbProcedure="false"/>
    <definedName function="false" hidden="false" name="flagIndicat_List06_3" vbProcedure="false"/>
    <definedName function="false" hidden="false" name="flagMO" vbProcedure="false"/>
    <definedName function="false" hidden="false" name="flagSource" vbProcedure="false"/>
    <definedName function="false" hidden="false" name="flagST" vbProcedure="false"/>
    <definedName function="false" hidden="false" name="flagTN" vbProcedure="false"/>
    <definedName function="false" hidden="false" name="flagTS" vbProcedure="false"/>
    <definedName function="false" hidden="false" name="flagTwoTariff" vbProcedure="false"/>
    <definedName function="false" hidden="false" name="flagUsedTer_List01" vbProcedure="false"/>
    <definedName function="false" hidden="false" name="flag_publication" vbProcedure="false"/>
    <definedName function="false" hidden="false" name="group_rates" vbProcedure="false"/>
    <definedName function="false" hidden="false" name="header_1" vbProcedure="false"/>
    <definedName function="false" hidden="false" name="header_10" vbProcedure="false"/>
    <definedName function="false" hidden="false" name="header_2" vbProcedure="false"/>
    <definedName function="false" hidden="false" name="header_3" vbProcedure="false"/>
    <definedName function="false" hidden="false" name="header_4" vbProcedure="false"/>
    <definedName function="false" hidden="false" name="header_5" vbProcedure="false"/>
    <definedName function="false" hidden="false" name="header_6" vbProcedure="false"/>
    <definedName function="false" hidden="false" name="header_7" vbProcedure="false"/>
    <definedName function="false" hidden="false" name="header_8" vbProcedure="false"/>
    <definedName function="false" hidden="false" name="header_9" vbProcedure="false"/>
    <definedName function="false" hidden="false" name="IDtariff_List05_1" vbProcedure="false"/>
    <definedName function="false" hidden="false" name="IDtariff_List05_10" vbProcedure="false"/>
    <definedName function="false" hidden="false" name="IDtariff_List05_11" vbProcedure="false"/>
    <definedName function="false" hidden="false" name="IDtariff_List05_13" vbProcedure="false"/>
    <definedName function="false" hidden="false" name="IDtariff_List05_2" vbProcedure="false"/>
    <definedName function="false" hidden="false" name="IDtariff_List05_3" vbProcedure="false"/>
    <definedName function="false" hidden="false" name="IDtariff_List05_3_i" vbProcedure="false"/>
    <definedName function="false" hidden="false" name="IDtariff_List05_4" vbProcedure="false"/>
    <definedName function="false" hidden="false" name="IDtariff_List05_5" vbProcedure="false"/>
    <definedName function="false" hidden="false" name="IDtariff_List05_6" vbProcedure="false"/>
    <definedName function="false" hidden="false" name="IDtariff_List05_7" vbProcedure="false"/>
    <definedName function="false" hidden="false" name="IDtariff_List05_8" vbProcedure="false"/>
    <definedName function="false" hidden="false" name="IDtariff_List05_9" vbProcedure="false"/>
    <definedName function="false" hidden="false" name="id_rates" vbProcedure="false"/>
    <definedName function="false" hidden="false" name="Info_Diff" vbProcedure="false"/>
    <definedName function="false" hidden="false" name="Info_Diff1" vbProcedure="false"/>
    <definedName function="false" hidden="false" name="Info_FilFlag" vbProcedure="false"/>
    <definedName function="false" hidden="false" name="Info_ForMOInListMO" vbProcedure="false"/>
    <definedName function="false" hidden="false" name="Info_ForMRInListMO" vbProcedure="false"/>
    <definedName function="false" hidden="false" name="Info_ForSKIInListMO" vbProcedure="false"/>
    <definedName function="false" hidden="false" name="Info_ForSKINumberInListMO" vbProcedure="false"/>
    <definedName function="false" hidden="false" name="Info_NoteStandarts" vbProcedure="false"/>
    <definedName function="false" hidden="false" name="Info_NoUpdates" vbProcedure="false"/>
    <definedName function="false" hidden="false" name="Info_PeriodInTitle" vbProcedure="false"/>
    <definedName function="false" hidden="false" name="Info_PrDiff" vbProcedure="false"/>
    <definedName function="false" hidden="false" name="Info_PublicationNotDisclosed" vbProcedure="false"/>
    <definedName function="false" hidden="false" name="Info_PublicationPdf" vbProcedure="false"/>
    <definedName function="false" hidden="false" name="Info_PublicationWeb" vbProcedure="false"/>
    <definedName function="false" hidden="false" name="Info_TarName" vbProcedure="false"/>
    <definedName function="false" hidden="false" name="Info_TerExcludeHelp_1" vbProcedure="false"/>
    <definedName function="false" hidden="false" name="Info_TerExcludeHelp_2" vbProcedure="false"/>
    <definedName function="false" hidden="false" name="Info_TitleFil" vbProcedure="false"/>
    <definedName function="false" hidden="false" name="Info_TitleFlagCrossSubsidization" vbProcedure="false"/>
    <definedName function="false" hidden="false" name="Info_TitleFlagIstPubl" vbProcedure="false"/>
    <definedName function="false" hidden="false" name="Info_TitleFlagTwoPartTariff" vbProcedure="false"/>
    <definedName function="false" hidden="false" name="Info_TitleGroupRates" vbProcedure="false"/>
    <definedName function="false" hidden="false" name="Info_TitleKindPublication" vbProcedure="false"/>
    <definedName function="false" hidden="false" name="Info_TitleKindsOfGoods" vbProcedure="false"/>
    <definedName function="false" hidden="false" name="Info_TitlePublication" vbProcedure="false"/>
    <definedName function="false" hidden="false" name="Info_TitleType" vbProcedure="false"/>
    <definedName function="false" hidden="false" name="Info_T_Podkl" vbProcedure="false"/>
    <definedName function="false" hidden="false" name="inn" vbProcedure="false"/>
    <definedName function="false" hidden="false" name="Instr_1" vbProcedure="false"/>
    <definedName function="false" hidden="false" name="Instr_2" vbProcedure="false"/>
    <definedName function="false" hidden="false" name="Instr_3" vbProcedure="false"/>
    <definedName function="false" hidden="false" name="Instr_4" vbProcedure="false"/>
    <definedName function="false" hidden="false" name="Instr_5" vbProcedure="false"/>
    <definedName function="false" hidden="false" name="Instr_6" vbProcedure="false"/>
    <definedName function="false" hidden="false" name="Instr_7" vbProcedure="false"/>
    <definedName function="false" hidden="false" name="Instr_8" vbProcedure="false"/>
    <definedName function="false" hidden="false" name="instr_hyp1" vbProcedure="false"/>
    <definedName function="false" hidden="false" name="instr_hyp2" vbProcedure="false"/>
    <definedName function="false" hidden="false" name="instr_hyp3" vbProcedure="false"/>
    <definedName function="false" hidden="false" name="isComponent" vbProcedure="false"/>
    <definedName function="false" hidden="false" name="isDiff" vbProcedure="false"/>
    <definedName function="false" hidden="false" name="isIndicat" vbProcedure="false"/>
    <definedName function="false" hidden="false" name="isSellers" vbProcedure="false"/>
    <definedName function="false" hidden="false" name="IstPub" vbProcedure="false"/>
    <definedName function="false" hidden="false" name="IstPub_ch" vbProcedure="false"/>
    <definedName function="false" hidden="false" name="kind_group_rates" vbProcedure="false"/>
    <definedName function="false" hidden="false" name="kind_group_rates_load" vbProcedure="false"/>
    <definedName function="false" hidden="false" name="kind_group_rates_load_ETS" vbProcedure="false"/>
    <definedName function="false" hidden="false" name="kind_group_rates_load_filter" vbProcedure="false"/>
    <definedName function="false" hidden="false" name="kind_group_rates_load_filter_ETS" vbProcedure="false"/>
    <definedName function="false" hidden="false" name="kind_of_activity" vbProcedure="false"/>
    <definedName function="false" hidden="false" name="kind_of_activity_WARM" vbProcedure="false"/>
    <definedName function="false" hidden="false" name="kind_of_cons" vbProcedure="false"/>
    <definedName function="false" hidden="false" name="kind_of_control_method" vbProcedure="false"/>
    <definedName function="false" hidden="false" name="kind_of_control_method_filter" vbProcedure="false"/>
    <definedName function="false" hidden="false" name="kind_of_data_type" vbProcedure="false"/>
    <definedName function="false" hidden="false" name="kind_of_diameters" vbProcedure="false"/>
    <definedName function="false" hidden="false" name="kind_of_diameters2" vbProcedure="false"/>
    <definedName function="false" hidden="false" name="kind_of_diff" vbProcedure="false"/>
    <definedName function="false" hidden="false" name="kind_of_forms" vbProcedure="false"/>
    <definedName function="false" hidden="false" name="kind_of_fuel" vbProcedure="false"/>
    <definedName function="false" hidden="false" name="kind_of_heat_transfer" vbProcedure="false"/>
    <definedName function="false" hidden="false" name="kind_of_heat_transfer2" vbProcedure="false"/>
    <definedName function="false" hidden="false" name="kind_of_heat_transfer3" vbProcedure="false"/>
    <definedName function="false" hidden="false" name="kind_of_load" vbProcedure="false"/>
    <definedName function="false" hidden="false" name="kind_of_load2" vbProcedure="false"/>
    <definedName function="false" hidden="false" name="kind_of_load3" vbProcedure="false"/>
    <definedName function="false" hidden="false" name="kind_of_load4" vbProcedure="false"/>
    <definedName function="false" hidden="false" name="kind_of_nameforms" vbProcedure="false"/>
    <definedName function="false" hidden="false" name="kind_of_NDS" vbProcedure="false"/>
    <definedName function="false" hidden="false" name="kind_of_NDS_tariff" vbProcedure="false"/>
    <definedName function="false" hidden="false" name="kind_of_NDS_tariff_people" vbProcedure="false"/>
    <definedName function="false" hidden="false" name="kind_of_nets" vbProcedure="false"/>
    <definedName function="false" hidden="false" name="kind_of_org_type" vbProcedure="false"/>
    <definedName function="false" hidden="false" name="kind_of_publication" vbProcedure="false"/>
    <definedName function="false" hidden="false" name="kind_of_scheme_in" vbProcedure="false"/>
    <definedName function="false" hidden="false" name="kind_of_scheme_in2" vbProcedure="false"/>
    <definedName function="false" hidden="false" name="kind_of_tariff_unit" vbProcedure="false"/>
    <definedName function="false" hidden="false" name="kind_of_unit" vbProcedure="false"/>
    <definedName function="false" hidden="false" name="kind_of_zak" vbProcedure="false"/>
    <definedName function="false" hidden="false" name="kpp" vbProcedure="false"/>
    <definedName function="false" hidden="false" name="LINK_RANGE" vbProcedure="false"/>
    <definedName function="false" hidden="false" name="List01_CheckC" vbProcedure="false"/>
    <definedName function="false" hidden="false" name="List01_NameCol" vbProcedure="false"/>
    <definedName function="false" hidden="false" name="List01_REESTR_MO" vbProcedure="false"/>
    <definedName function="false" hidden="false" name="List03_Date_1" vbProcedure="false"/>
    <definedName function="false" hidden="false" name="List03_GroundMaterials_1" vbProcedure="false"/>
    <definedName function="false" hidden="false" name="List03_NameForms" vbProcedure="false"/>
    <definedName function="false" hidden="false" name="List03_NameForms_Copy" vbProcedure="false"/>
    <definedName function="false" hidden="false" name="List03_note" vbProcedure="false"/>
    <definedName function="false" hidden="false" name="List03_NumForms" vbProcedure="false"/>
    <definedName function="false" hidden="false" name="List03_NumForms_Copy" vbProcedure="false"/>
    <definedName function="false" hidden="false" name="List06_10_DP" vbProcedure="false"/>
    <definedName function="false" hidden="false" name="List06_10_MC2" vbProcedure="false"/>
    <definedName function="false" hidden="false" name="List06_10_note" vbProcedure="false"/>
    <definedName function="false" hidden="false" name="List06_10_Period" vbProcedure="false"/>
    <definedName function="false" hidden="false" name="List06_10_pl" vbProcedure="false"/>
    <definedName function="false" hidden="false" name="List06_10_region" vbProcedure="false"/>
    <definedName function="false" hidden="false" name="List06_13_DP" vbProcedure="false"/>
    <definedName function="false" hidden="false" name="List06_13_MC" vbProcedure="false"/>
    <definedName function="false" hidden="false" name="List06_13_MC2" vbProcedure="false"/>
    <definedName function="false" hidden="false" name="List06_13_note" vbProcedure="false"/>
    <definedName function="false" hidden="false" name="List06_13_Period" vbProcedure="false"/>
    <definedName function="false" hidden="false" name="List06_1_DP" vbProcedure="false"/>
    <definedName function="false" hidden="false" name="List06_1_MC" vbProcedure="false"/>
    <definedName function="false" hidden="false" name="List06_1_MC2" vbProcedure="false"/>
    <definedName function="false" hidden="false" name="List06_1_note" vbProcedure="false"/>
    <definedName function="false" hidden="false" name="List06_1_Period" vbProcedure="false"/>
    <definedName function="false" hidden="false" name="List06_2_DP" vbProcedure="false"/>
    <definedName function="false" hidden="false" name="List06_2_MC" vbProcedure="false"/>
    <definedName function="false" hidden="false" name="List06_2_MC2" vbProcedure="false"/>
    <definedName function="false" hidden="false" name="List06_2_note" vbProcedure="false"/>
    <definedName function="false" hidden="false" name="List06_2_Period" vbProcedure="false"/>
    <definedName function="false" hidden="false" name="List06_3_DP" vbProcedure="false"/>
    <definedName function="false" hidden="false" name="List06_3_i_DP" vbProcedure="false"/>
    <definedName function="false" hidden="false" name="List06_3_i_GroundMaterials" vbProcedure="false"/>
    <definedName function="false" hidden="false" name="List06_3_i_MC" vbProcedure="false"/>
    <definedName function="false" hidden="false" name="List06_3_i_MC2" vbProcedure="false"/>
    <definedName function="false" hidden="false" name="List06_3_i_note" vbProcedure="false"/>
    <definedName function="false" hidden="false" name="List06_3_i_Period" vbProcedure="false"/>
    <definedName function="false" hidden="false" name="List06_3_MC" vbProcedure="false"/>
    <definedName function="false" hidden="false" name="List06_3_MC2" vbProcedure="false"/>
    <definedName function="false" hidden="false" name="List06_3_note" vbProcedure="false"/>
    <definedName function="false" hidden="false" name="List06_3_Period" vbProcedure="false"/>
    <definedName function="false" hidden="false" name="List06_4_DP" vbProcedure="false"/>
    <definedName function="false" hidden="false" name="List06_4_MC2" vbProcedure="false"/>
    <definedName function="false" hidden="false" name="List06_4_note" vbProcedure="false"/>
    <definedName function="false" hidden="false" name="List06_4_Period" vbProcedure="false"/>
    <definedName function="false" hidden="false" name="List06_5_0" vbProcedure="false"/>
    <definedName function="false" hidden="false" name="List06_5_DP" vbProcedure="false"/>
    <definedName function="false" hidden="false" name="List06_5_MC" vbProcedure="false"/>
    <definedName function="false" hidden="false" name="List06_5_MC2" vbProcedure="false"/>
    <definedName function="false" hidden="false" name="List06_5_note" vbProcedure="false"/>
    <definedName function="false" hidden="false" name="List06_5_Period" vbProcedure="false"/>
    <definedName function="false" hidden="false" name="List06_6_DP" vbProcedure="false"/>
    <definedName function="false" hidden="false" name="List06_6_MC" vbProcedure="false"/>
    <definedName function="false" hidden="false" name="List06_6_MC2" vbProcedure="false"/>
    <definedName function="false" hidden="false" name="List06_6_note" vbProcedure="false"/>
    <definedName function="false" hidden="false" name="List06_6_Period" vbProcedure="false"/>
    <definedName function="false" hidden="false" name="List06_7_DP" vbProcedure="false"/>
    <definedName function="false" hidden="false" name="List06_7_MC" vbProcedure="false"/>
    <definedName function="false" hidden="false" name="List06_7_MC2" vbProcedure="false"/>
    <definedName function="false" hidden="false" name="List06_7_note" vbProcedure="false"/>
    <definedName function="false" hidden="false" name="List06_7_Period" vbProcedure="false"/>
    <definedName function="false" hidden="false" name="List06_8_DP" vbProcedure="false"/>
    <definedName function="false" hidden="false" name="List06_8_MC" vbProcedure="false"/>
    <definedName function="false" hidden="false" name="List06_8_MC2" vbProcedure="false"/>
    <definedName function="false" hidden="false" name="List06_8_note" vbProcedure="false"/>
    <definedName function="false" hidden="false" name="List06_8_Period" vbProcedure="false"/>
    <definedName function="false" hidden="false" name="List06_9_DP" vbProcedure="false"/>
    <definedName function="false" hidden="false" name="List06_9_MC" vbProcedure="false"/>
    <definedName function="false" hidden="false" name="List06_9_MC2" vbProcedure="false"/>
    <definedName function="false" hidden="false" name="List06_9_note" vbProcedure="false"/>
    <definedName function="false" hidden="false" name="List06_9_Period" vbProcedure="false"/>
    <definedName function="false" hidden="false" name="List06_9_pl" vbProcedure="false"/>
    <definedName function="false" hidden="false" name="List11_GroundMaterials_1" vbProcedure="false"/>
    <definedName function="false" hidden="false" name="List11_note" vbProcedure="false"/>
    <definedName function="false" hidden="false" name="List12_Date" vbProcedure="false"/>
    <definedName function="false" hidden="false" name="List12_GroundMaterials_1" vbProcedure="false"/>
    <definedName function="false" hidden="false" name="List12_note" vbProcedure="false"/>
    <definedName function="false" hidden="false" name="ListForms" vbProcedure="false"/>
    <definedName function="false" hidden="false" name="List_H" vbProcedure="false"/>
    <definedName function="false" hidden="false" name="List_M" vbProcedure="false"/>
    <definedName function="false" hidden="false" name="LIST_MR_MO_OKTMO" vbProcedure="false"/>
    <definedName function="false" hidden="false" name="logical" vbProcedure="false"/>
    <definedName function="false" hidden="false" name="MODesc" vbProcedure="false"/>
    <definedName function="false" hidden="false" name="MONTH" vbProcedure="false"/>
    <definedName function="false" hidden="false" name="mo_List01" vbProcedure="false"/>
    <definedName function="false" hidden="false" name="mrCopy_List01" vbProcedure="false"/>
    <definedName function="false" hidden="false" name="mrmoCopy_List01" vbProcedure="false"/>
    <definedName function="false" hidden="false" name="mr_List01" vbProcedure="false"/>
    <definedName function="false" hidden="false" name="nalog" vbProcedure="false"/>
    <definedName function="false" hidden="false" name="nameApr" vbProcedure="false"/>
    <definedName function="false" hidden="false" name="NameOrPr" vbProcedure="false"/>
    <definedName function="false" hidden="false" name="NameOrPr_ch" vbProcedure="false"/>
    <definedName function="false" hidden="false" name="name_rates" vbProcedure="false"/>
    <definedName function="false" hidden="false" name="name_rates_4" vbProcedure="false"/>
    <definedName function="false" hidden="false" name="name_rates_4_filter" vbProcedure="false"/>
    <definedName function="false" hidden="false" name="name_rates_8" vbProcedure="false"/>
    <definedName function="false" hidden="false" name="name_rates_8_filter" vbProcedure="false"/>
    <definedName function="false" hidden="false" name="numberPr" vbProcedure="false"/>
    <definedName function="false" hidden="false" name="numberPr_ch" vbProcedure="false"/>
    <definedName function="false" hidden="false" name="OneRates_1" vbProcedure="false"/>
    <definedName function="false" hidden="false" name="OneRates_13" vbProcedure="false"/>
    <definedName function="false" hidden="false" name="OneRates_2" vbProcedure="false"/>
    <definedName function="false" hidden="false" name="OneRates_3" vbProcedure="false"/>
    <definedName function="false" hidden="false" name="OneRates_3_i" vbProcedure="false"/>
    <definedName function="false" hidden="false" name="OneRates_4" vbProcedure="false"/>
    <definedName function="false" hidden="false" name="OneRates_5" vbProcedure="false"/>
    <definedName function="false" hidden="false" name="OneRates_5_comp" vbProcedure="false"/>
    <definedName function="false" hidden="false" name="OneRates_5_comp_p" vbProcedure="false"/>
    <definedName function="false" hidden="false" name="OneRates_5_p" vbProcedure="false"/>
    <definedName function="false" hidden="false" name="OneRates_6" vbProcedure="false"/>
    <definedName function="false" hidden="false" name="OneRates_7" vbProcedure="false"/>
    <definedName function="false" hidden="false" name="org" vbProcedure="false"/>
    <definedName function="false" hidden="false" name="Org_Address" vbProcedure="false"/>
    <definedName function="false" hidden="false" name="ORG_END_DATE" vbProcedure="false"/>
    <definedName function="false" hidden="false" name="Org_main" vbProcedure="false"/>
    <definedName function="false" hidden="false" name="ORG_START_DATE" vbProcedure="false"/>
    <definedName function="false" hidden="false" name="otv_lico_name" vbProcedure="false"/>
    <definedName function="false" hidden="false" name="pCng_List11_1" vbProcedure="false"/>
    <definedName function="false" hidden="false" name="pCng_List11_2" vbProcedure="false"/>
    <definedName function="false" hidden="false" name="pCng_List11_3" vbProcedure="false"/>
    <definedName function="false" hidden="false" name="pCng_List12_1" vbProcedure="false"/>
    <definedName function="false" hidden="false" name="pCng_List12_2" vbProcedure="false"/>
    <definedName function="false" hidden="false" name="pCng_List12_6" vbProcedure="false"/>
    <definedName function="false" hidden="false" name="pDbl_List12_5" vbProcedure="false"/>
    <definedName function="false" hidden="false" name="pDbl_List12_5_copy" vbProcedure="false"/>
    <definedName function="false" hidden="false" name="pDbl_List12_5_copy2" vbProcedure="false"/>
    <definedName function="false" hidden="false" name="pDel_Comm" vbProcedure="false"/>
    <definedName function="false" hidden="false" name="pDel_List01_0" vbProcedure="false"/>
    <definedName function="false" hidden="false" name="pDel_List01_1" vbProcedure="false"/>
    <definedName function="false" hidden="false" name="pDel_List01_2" vbProcedure="false"/>
    <definedName function="false" hidden="false" name="pDel_List02" vbProcedure="false"/>
    <definedName function="false" hidden="false" name="pDel_List02_1" vbProcedure="false"/>
    <definedName function="false" hidden="false" name="pDel_List02_2" vbProcedure="false"/>
    <definedName function="false" hidden="false" name="pDel_List02_3" vbProcedure="false"/>
    <definedName function="false" hidden="false" name="pDel_List02_4" vbProcedure="false"/>
    <definedName function="false" hidden="false" name="pDel_List03" vbProcedure="false"/>
    <definedName function="false" hidden="false" name="pDel_List06_10_4" vbProcedure="false"/>
    <definedName function="false" hidden="false" name="pDel_List06_10_5" vbProcedure="false"/>
    <definedName function="false" hidden="false" name="pDel_List06_13_1" vbProcedure="false"/>
    <definedName function="false" hidden="false" name="pDel_List06_13_2" vbProcedure="false"/>
    <definedName function="false" hidden="false" name="pDel_List06_13_3" vbProcedure="false"/>
    <definedName function="false" hidden="false" name="pDel_List06_1_1" vbProcedure="false"/>
    <definedName function="false" hidden="false" name="pDel_List06_1_2" vbProcedure="false"/>
    <definedName function="false" hidden="false" name="pDel_List06_1_3" vbProcedure="false"/>
    <definedName function="false" hidden="false" name="pDel_List06_2_1" vbProcedure="false"/>
    <definedName function="false" hidden="false" name="pDel_List06_2_2" vbProcedure="false"/>
    <definedName function="false" hidden="false" name="pDel_List06_2_3" vbProcedure="false"/>
    <definedName function="false" hidden="false" name="pDel_List06_3_1" vbProcedure="false"/>
    <definedName function="false" hidden="false" name="pDel_List06_3_2" vbProcedure="false"/>
    <definedName function="false" hidden="false" name="pDel_List06_3_3" vbProcedure="false"/>
    <definedName function="false" hidden="false" name="pDel_List06_3_i_1" vbProcedure="false"/>
    <definedName function="false" hidden="false" name="pDel_List06_3_i_2" vbProcedure="false"/>
    <definedName function="false" hidden="false" name="pDel_List06_3_i_3" vbProcedure="false"/>
    <definedName function="false" hidden="false" name="pDel_List06_4_1" vbProcedure="false"/>
    <definedName function="false" hidden="false" name="pDel_List06_4_2" vbProcedure="false"/>
    <definedName function="false" hidden="false" name="pDel_List06_4_3" vbProcedure="false"/>
    <definedName function="false" hidden="false" name="pDel_List06_5_1" vbProcedure="false"/>
    <definedName function="false" hidden="false" name="pDel_List06_5_2" vbProcedure="false"/>
    <definedName function="false" hidden="false" name="pDel_List06_5_3" vbProcedure="false"/>
    <definedName function="false" hidden="false" name="pDel_List06_6_1" vbProcedure="false"/>
    <definedName function="false" hidden="false" name="pDel_List06_6_2" vbProcedure="false"/>
    <definedName function="false" hidden="false" name="pDel_List06_6_3" vbProcedure="false"/>
    <definedName function="false" hidden="false" name="pDel_List06_7_1" vbProcedure="false"/>
    <definedName function="false" hidden="false" name="pDel_List06_7_2" vbProcedure="false"/>
    <definedName function="false" hidden="false" name="pDel_List06_7_3" vbProcedure="false"/>
    <definedName function="false" hidden="false" name="pDel_List06_8_1" vbProcedure="false"/>
    <definedName function="false" hidden="false" name="pDel_List06_8_2" vbProcedure="false"/>
    <definedName function="false" hidden="false" name="pDel_List06_8_3" vbProcedure="false"/>
    <definedName function="false" hidden="false" name="pDel_List06_9_5" vbProcedure="false"/>
    <definedName function="false" hidden="false" name="pDel_List07" vbProcedure="false"/>
    <definedName function="false" hidden="false" name="pDel_List11_1" vbProcedure="false"/>
    <definedName function="false" hidden="false" name="pDel_List11_2" vbProcedure="false"/>
    <definedName function="false" hidden="false" name="pDel_List11_3" vbProcedure="false"/>
    <definedName function="false" hidden="false" name="pDel_List12_1" vbProcedure="false"/>
    <definedName function="false" hidden="false" name="pDel_List12_2" vbProcedure="false"/>
    <definedName function="false" hidden="false" name="pDel_List12_3" vbProcedure="false"/>
    <definedName function="false" hidden="false" name="pDel_List12_4" vbProcedure="false"/>
    <definedName function="false" hidden="false" name="pDel_List12_5" vbProcedure="false"/>
    <definedName function="false" hidden="false" name="pDel_List12_6" vbProcedure="false"/>
    <definedName function="false" hidden="false" name="periodEnd" vbProcedure="false"/>
    <definedName function="false" hidden="false" name="periodStart" vbProcedure="false"/>
    <definedName function="false" hidden="false" name="pIns_Comm" vbProcedure="false"/>
    <definedName function="false" hidden="false" name="pIns_List01_0" vbProcedure="false"/>
    <definedName function="false" hidden="false" name="pIns_List02" vbProcedure="false"/>
    <definedName function="false" hidden="false" name="pIns_List03" vbProcedure="false"/>
    <definedName function="false" hidden="false" name="pIns_List06_10_Period" vbProcedure="false"/>
    <definedName function="false" hidden="false" name="pIns_List06_13_Period" vbProcedure="false"/>
    <definedName function="false" hidden="false" name="pIns_List06_1_Period" vbProcedure="false"/>
    <definedName function="false" hidden="false" name="pIns_List06_2_Period" vbProcedure="false"/>
    <definedName function="false" hidden="false" name="pIns_List06_3_i_Period" vbProcedure="false"/>
    <definedName function="false" hidden="false" name="pIns_List06_3_Period" vbProcedure="false"/>
    <definedName function="false" hidden="false" name="pIns_List06_4_Period" vbProcedure="false"/>
    <definedName function="false" hidden="false" name="pIns_List06_5_Period" vbProcedure="false"/>
    <definedName function="false" hidden="false" name="pIns_List06_6_Period" vbProcedure="false"/>
    <definedName function="false" hidden="false" name="pIns_List06_7_Period" vbProcedure="false"/>
    <definedName function="false" hidden="false" name="pIns_List06_8_Period" vbProcedure="false"/>
    <definedName function="false" hidden="false" name="pIns_List06_9_Period" vbProcedure="false"/>
    <definedName function="false" hidden="false" name="pIns_List07" vbProcedure="false"/>
    <definedName function="false" hidden="false" name="pIns_List11_1" vbProcedure="false"/>
    <definedName function="false" hidden="false" name="pIns_List11_2" vbProcedure="false"/>
    <definedName function="false" hidden="false" name="pIns_List11_3" vbProcedure="false"/>
    <definedName function="false" hidden="false" name="pIns_List12_1" vbProcedure="false"/>
    <definedName function="false" hidden="false" name="pIns_List12_2" vbProcedure="false"/>
    <definedName function="false" hidden="false" name="pIns_List12_3" vbProcedure="false"/>
    <definedName function="false" hidden="false" name="pIns_List12_4" vbProcedure="false"/>
    <definedName function="false" hidden="false" name="pIns_List12_5" vbProcedure="false"/>
    <definedName function="false" hidden="false" name="pIns_List12_6" vbProcedure="false"/>
    <definedName function="false" hidden="false" name="pr_List06_1" vbProcedure="false"/>
    <definedName function="false" hidden="false" name="pr_List06_10" vbProcedure="false"/>
    <definedName function="false" hidden="false" name="pr_List06_13" vbProcedure="false"/>
    <definedName function="false" hidden="false" name="pr_List06_2" vbProcedure="false"/>
    <definedName function="false" hidden="false" name="pr_List06_3" vbProcedure="false"/>
    <definedName function="false" hidden="false" name="pr_List06_3_i" vbProcedure="false"/>
    <definedName function="false" hidden="false" name="pr_List06_4" vbProcedure="false"/>
    <definedName function="false" hidden="false" name="pr_List06_5" vbProcedure="false"/>
    <definedName function="false" hidden="false" name="pr_List06_6" vbProcedure="false"/>
    <definedName function="false" hidden="false" name="pr_List06_7" vbProcedure="false"/>
    <definedName function="false" hidden="false" name="pr_List06_8" vbProcedure="false"/>
    <definedName function="false" hidden="false" name="pr_List06_9" vbProcedure="false"/>
    <definedName function="false" hidden="false" name="pVDel_List06_1" vbProcedure="false"/>
    <definedName function="false" hidden="false" name="pVDel_List06_10" vbProcedure="false"/>
    <definedName function="false" hidden="false" name="pVDel_List06_13" vbProcedure="false"/>
    <definedName function="false" hidden="false" name="pVDel_List06_2" vbProcedure="false"/>
    <definedName function="false" hidden="false" name="pVDel_List06_3" vbProcedure="false"/>
    <definedName function="false" hidden="false" name="pVDel_List06_3_i" vbProcedure="false"/>
    <definedName function="false" hidden="false" name="pVDel_List06_4" vbProcedure="false"/>
    <definedName function="false" hidden="false" name="pVDel_List06_5" vbProcedure="false"/>
    <definedName function="false" hidden="false" name="pVDel_List06_6" vbProcedure="false"/>
    <definedName function="false" hidden="false" name="pVDel_List06_7" vbProcedure="false"/>
    <definedName function="false" hidden="false" name="pVDel_List06_8" vbProcedure="false"/>
    <definedName function="false" hidden="false" name="pVDel_List06_9" vbProcedure="false"/>
    <definedName function="false" hidden="false" name="QUARTER" vbProcedure="false"/>
    <definedName function="false" hidden="false" name="REESTR_LINK_RANGE" vbProcedure="false"/>
    <definedName function="false" hidden="false" name="REESTR_ORG_RANGE" vbProcedure="false"/>
    <definedName function="false" hidden="false" name="REESTR_VED_RANGE" vbProcedure="false"/>
    <definedName function="false" hidden="false" name="REESTR_VT_RANGE" vbProcedure="false"/>
    <definedName function="false" hidden="false" name="REGION" vbProcedure="false"/>
    <definedName function="false" hidden="false" name="region_name" vbProcedure="false"/>
    <definedName function="false" hidden="false" name="RegulatoryPeriod" vbProcedure="false"/>
    <definedName function="false" hidden="false" name="SAPBEXrevision" vbProcedure="false"/>
    <definedName function="false" hidden="false" name="SAPBEXsysID" vbProcedure="false"/>
    <definedName function="false" hidden="false" name="SAPBEXwbID" vbProcedure="false"/>
    <definedName function="false" hidden="false" name="shema_podkl_2" vbProcedure="false"/>
    <definedName function="false" hidden="false" name="shema_podkl_3" vbProcedure="false"/>
    <definedName function="false" hidden="false" name="shema_podkl_3_i" vbProcedure="false"/>
    <definedName function="false" hidden="false" name="SKI_number" vbProcedure="false"/>
    <definedName function="false" hidden="false" name="tariffDesc" vbProcedure="false"/>
    <definedName function="false" hidden="false" name="TECH_ORG_ID" vbProcedure="false"/>
    <definedName function="false" hidden="false" name="terCopy_List01" vbProcedure="false"/>
    <definedName function="false" hidden="false" name="ter_List01" vbProcedure="false"/>
    <definedName function="false" hidden="false" name="TitlePr_ch" vbProcedure="false"/>
    <definedName function="false" hidden="false" name="TwoRates_1" vbProcedure="false"/>
    <definedName function="false" hidden="false" name="TwoRates_13" vbProcedure="false"/>
    <definedName function="false" hidden="false" name="TwoRates_2" vbProcedure="false"/>
    <definedName function="false" hidden="false" name="TwoRates_3" vbProcedure="false"/>
    <definedName function="false" hidden="false" name="TwoRates_3_i" vbProcedure="false"/>
    <definedName function="false" hidden="false" name="TwoRates_5" vbProcedure="false"/>
    <definedName function="false" hidden="false" name="TwoRates_5_comp" vbProcedure="false"/>
    <definedName function="false" hidden="false" name="TwoRates_5_comp_p" vbProcedure="false"/>
    <definedName function="false" hidden="false" name="TwoRates_5_p" vbProcedure="false"/>
    <definedName function="false" hidden="false" name="TwoRates_6" vbProcedure="false"/>
    <definedName function="false" hidden="false" name="TwoRates_7" vbProcedure="false"/>
    <definedName function="false" hidden="false" name="type_org" vbProcedure="false"/>
    <definedName function="false" hidden="false" name="UpdStatus" vbProcedure="false"/>
    <definedName function="false" hidden="false" name="VDET_END_DATE" vbProcedure="false"/>
    <definedName function="false" hidden="false" name="VDET_START_DATE" vbProcedure="false"/>
    <definedName function="false" hidden="false" name="version" vbProcedure="false"/>
    <definedName function="false" hidden="false" name="VidTopl" vbProcedure="false"/>
    <definedName function="false" hidden="false" name="VidTopl_1" vbProcedure="false"/>
    <definedName function="false" hidden="false" name="VidTopl_2" vbProcedure="false"/>
    <definedName function="false" hidden="false" name="VidTopl_3" vbProcedure="false"/>
    <definedName function="false" hidden="false" name="vid_teplnos_1" vbProcedure="false"/>
    <definedName function="false" hidden="false" name="vid_teplnos_10" vbProcedure="false"/>
    <definedName function="false" hidden="false" name="vid_teplnos_11" vbProcedure="false"/>
    <definedName function="false" hidden="false" name="vid_teplnos_12" vbProcedure="false"/>
    <definedName function="false" hidden="false" name="vid_teplnos_2" vbProcedure="false"/>
    <definedName function="false" hidden="false" name="vid_teplnos_3" vbProcedure="false"/>
    <definedName function="false" hidden="false" name="vid_teplnos_4" vbProcedure="false"/>
    <definedName function="false" hidden="false" name="vid_teplnos_5" vbProcedure="false"/>
    <definedName function="false" hidden="false" name="vid_teplnos_6" vbProcedure="false"/>
    <definedName function="false" hidden="false" name="vid_teplnos_7" vbProcedure="false"/>
    <definedName function="false" hidden="false" name="vid_teplnos_8" vbProcedure="false"/>
    <definedName function="false" hidden="false" name="vid_teplnos_9" vbProcedure="false"/>
    <definedName function="false" hidden="false" name="warmNote" vbProcedure="false"/>
    <definedName function="false" hidden="false" name="warmSource" vbProcedure="false"/>
    <definedName function="false" hidden="false" name="year_list" vbProcedure="false"/>
    <definedName function="false" hidden="false" name="year_list1" vbProcedure="false"/>
    <definedName function="false" hidden="false" name="_xlfn.IFERROR" vbProcedure="false"/>
  </definedNames>
  <calcPr iterateCount="100" refMode="A1" iterate="false" iterateDelta="0.001"/>
  <extLst>
    <ext xmlns:loext="http://schemas.libreoffice.org/" uri="{7626C862-2A13-11E5-B345-FEFF819CDC9F}">
      <loext:extCalcPr stringRefSyntax="ExcelA1"/>
    </ext>
  </extLst>
</workbook>
</file>

<file path=xl/sharedStrings.xml><?xml version="1.0" encoding="utf-8"?>
<sst xmlns="http://schemas.openxmlformats.org/spreadsheetml/2006/main" count="4206" uniqueCount="1899">
  <si>
    <t xml:space="preserve"> (требуется обновление)</t>
  </si>
  <si>
    <t xml:space="preserve">Информация, подлежащая раскрытию организациями сферы теплоснабжения (цены и тарифы)</t>
  </si>
  <si>
    <t xml:space="preserve">•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</si>
  <si>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 xml:space="preserve">A</t>
  </si>
  <si>
    <t xml:space="preserve"> - необязательные для заполнения</t>
  </si>
  <si>
    <t xml:space="preserve"> - с формулами и константами</t>
  </si>
  <si>
    <t xml:space="preserve"> - обязательные для заполнения</t>
  </si>
  <si>
    <t xml:space="preserve"> - с выбором значений по двойному клику</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</si>
  <si>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</si>
  <si>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 xml:space="preserve">•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</si>
  <si>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 xml:space="preserve">Обратиться за помощью в службу технической поддержки</t>
  </si>
  <si>
    <t xml:space="preserve">Инструкция по загрузке сопроводительных материалов</t>
  </si>
  <si>
    <t xml:space="preserve">Инструкция по работе с отчетной формой</t>
  </si>
  <si>
    <t xml:space="preserve">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</si>
  <si>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 xml:space="preserve">проверять доступные обновления (рекомендуется)</t>
  </si>
  <si>
    <t xml:space="preserve">y</t>
  </si>
  <si>
    <t xml:space="preserve">никогда не проверять наличие обновлений (не рекомендуется)</t>
  </si>
  <si>
    <t xml:space="preserve">Дата/Время</t>
  </si>
  <si>
    <t xml:space="preserve">Сообщение</t>
  </si>
  <si>
    <t xml:space="preserve">Статус</t>
  </si>
  <si>
    <t xml:space="preserve">Проверка доступных обновлений...</t>
  </si>
  <si>
    <t xml:space="preserve">Информация</t>
  </si>
  <si>
    <t xml:space="preserve">Нет доступных обновлений для отчёта с кодом FAS.JKH.OPEN.INFO.PRICE.WARM!</t>
  </si>
  <si>
    <t xml:space="preserve">Доступно обновление до версии 1.0.2</t>
  </si>
  <si>
    <t xml:space="preserve">Описание изменений: Версия 1.0.2
1. Корректировка значения группы потребителей "население" на "население и приравненные категории"
Версия 1.0.1
1. Исправление логики работы листа 'Перечень тарифов' в части добавления территорий для тарифа на теплоноситель.</t>
  </si>
  <si>
    <t xml:space="preserve">Размер файла обновления: 386560 байт</t>
  </si>
  <si>
    <t xml:space="preserve">Подготовка к обновлению...</t>
  </si>
  <si>
    <t xml:space="preserve">Сохранение файла резервной копии: D:\С диска D\С диска D\РЭК\Формы по стандартам раскрытия информации\Формы по стандартам раскрытия\FAS.JKH.OPEN.INFO.PRICE.WARM1.BKP..xlsb</t>
  </si>
  <si>
    <t xml:space="preserve">Резервная копия создана: D:\С диска D\С диска D\РЭК\Формы по стандартам раскрытия информации\Формы по стандартам раскрытия\FAS.JKH.OPEN.INFO.PRICE.WARM1.BKP..xlsb</t>
  </si>
  <si>
    <t xml:space="preserve">Создание книги для установки обновлений...</t>
  </si>
  <si>
    <t xml:space="preserve">Файл обновления загружен: D:\С диска D\С диска D\РЭК\Формы по стандартам раскрытия информации\Формы по стандартам раскрытия\UPDATE.FAS.JKH.OPEN.INFO.PRICE.WARM.TO.1.0.2.69.xls</t>
  </si>
  <si>
    <t xml:space="preserve">Обновление завершилось удачно! Шаблон FAS.JKH.OPEN.INFO.PRICE.WARM1.xlsb сохранен под именем 'FAS.JKH.OPEN.INFO.PRICE.WARM1(v1.0.2).xlsb'</t>
  </si>
  <si>
    <t xml:space="preserve">Субъект РФ</t>
  </si>
  <si>
    <t xml:space="preserve">Курская область</t>
  </si>
  <si>
    <t xml:space="preserve">Отсутствует Интернет в границах территории МО, где организация осуществляет регулируемые виды деятельности</t>
  </si>
  <si>
    <t xml:space="preserve">нет</t>
  </si>
  <si>
    <t xml:space="preserve">Начало периода регулирования</t>
  </si>
  <si>
    <t xml:space="preserve">01.01.2019</t>
  </si>
  <si>
    <t xml:space="preserve">Окончание периода регулирования</t>
  </si>
  <si>
    <t xml:space="preserve">31.12.2023</t>
  </si>
  <si>
    <t xml:space="preserve">Тип отчета</t>
  </si>
  <si>
    <t xml:space="preserve">изменения в раскрытой ранее информации</t>
  </si>
  <si>
    <t xml:space="preserve">Дата внесения изменений в информацию, подлежащую раскрытию</t>
  </si>
  <si>
    <t xml:space="preserve">16.11.2022</t>
  </si>
  <si>
    <t xml:space="preserve">Дата периода регулирования, с которой вводятся изменения в тарифы</t>
  </si>
  <si>
    <t xml:space="preserve">01.12.2022</t>
  </si>
  <si>
    <t xml:space="preserve">Первичное установление тарифов</t>
  </si>
  <si>
    <t xml:space="preserve">Наименование органа регулирования, принявшего решение об утверждении тарифов</t>
  </si>
  <si>
    <t xml:space="preserve">Комитет по тарифам и ценам Курской области</t>
  </si>
  <si>
    <t xml:space="preserve">Дата документа об утверждении тарифов</t>
  </si>
  <si>
    <t xml:space="preserve">23.11.2018</t>
  </si>
  <si>
    <t xml:space="preserve">Номер документа об утверждении тарифов</t>
  </si>
  <si>
    <t xml:space="preserve">Постановление №28</t>
  </si>
  <si>
    <t xml:space="preserve">Источник официального опубликования решения</t>
  </si>
  <si>
    <t xml:space="preserve">Газета "Курск" №48 от 28.11.2018 г.</t>
  </si>
  <si>
    <t xml:space="preserve">Изменение тарифов</t>
  </si>
  <si>
    <t xml:space="preserve">Наименование органа регулирования, принявшего решение об изменении тарифов</t>
  </si>
  <si>
    <t xml:space="preserve">Дата принятия решения об изменении тарифов</t>
  </si>
  <si>
    <t xml:space="preserve">Номер принятия решения об изменении тарифов</t>
  </si>
  <si>
    <t xml:space="preserve">Постановление №51</t>
  </si>
  <si>
    <t xml:space="preserve">Газета "Курская правда" №139 от 22.11.2022</t>
  </si>
  <si>
    <t xml:space="preserve">Является ли данное юридическое лицо подразделением (филиалом) другой организации</t>
  </si>
  <si>
    <t xml:space="preserve">Наименование организации</t>
  </si>
  <si>
    <t xml:space="preserve">ООО "Энерго-Сервис"</t>
  </si>
  <si>
    <t xml:space="preserve">Наименование филиала</t>
  </si>
  <si>
    <t xml:space="preserve">ИНН</t>
  </si>
  <si>
    <t xml:space="preserve">4632032678</t>
  </si>
  <si>
    <t xml:space="preserve">КПП</t>
  </si>
  <si>
    <t xml:space="preserve">463201001</t>
  </si>
  <si>
    <t xml:space="preserve">Тип теплоснабжающей организации</t>
  </si>
  <si>
    <t xml:space="preserve">Регулируемая организация</t>
  </si>
  <si>
    <t xml:space="preserve">Режим налогообложения</t>
  </si>
  <si>
    <t xml:space="preserve">общий</t>
  </si>
  <si>
    <t xml:space="preserve">Организация осуществляет подключение (технологическое присоединение) к системе теплоснабжения</t>
  </si>
  <si>
    <t xml:space="preserve">Почтовый адрес регулируемой организации</t>
  </si>
  <si>
    <t xml:space="preserve">305000, г.Курск, ул.Луначарского, 8</t>
  </si>
  <si>
    <t xml:space="preserve">Фамилия, имя, отчество руководителя</t>
  </si>
  <si>
    <t xml:space="preserve">Карачевцев Сергей Станиславович</t>
  </si>
  <si>
    <t xml:space="preserve">Ответственный за заполнение формы</t>
  </si>
  <si>
    <t xml:space="preserve">Фамилия, имя, отчество</t>
  </si>
  <si>
    <t xml:space="preserve">Туравинина Анна Владимировна</t>
  </si>
  <si>
    <t xml:space="preserve">Должность</t>
  </si>
  <si>
    <t xml:space="preserve">ведущий инженер по учету энергоресурсов</t>
  </si>
  <si>
    <t xml:space="preserve">Контактный телефон</t>
  </si>
  <si>
    <t xml:space="preserve">(4712)39-99-11(36-91)</t>
  </si>
  <si>
    <t xml:space="preserve">E-mail</t>
  </si>
  <si>
    <t xml:space="preserve">aturavinina@keaz.ru</t>
  </si>
  <si>
    <t xml:space="preserve">МО</t>
  </si>
  <si>
    <t xml:space="preserve">ОКТМО</t>
  </si>
  <si>
    <t xml:space="preserve">МР</t>
  </si>
  <si>
    <t xml:space="preserve">Перечень муниципальных районов и муниципальных образований (территорий действия тарифа)</t>
  </si>
  <si>
    <t xml:space="preserve">да</t>
  </si>
  <si>
    <t xml:space="preserve">Территория действия тарифа</t>
  </si>
  <si>
    <t xml:space="preserve">Муниципальный район</t>
  </si>
  <si>
    <t xml:space="preserve">Муниципальное образование</t>
  </si>
  <si>
    <t xml:space="preserve">№ п/п</t>
  </si>
  <si>
    <t xml:space="preserve">Наименование</t>
  </si>
  <si>
    <t xml:space="preserve">1</t>
  </si>
  <si>
    <t xml:space="preserve">2</t>
  </si>
  <si>
    <t xml:space="preserve">3</t>
  </si>
  <si>
    <t xml:space="preserve">4</t>
  </si>
  <si>
    <t xml:space="preserve">5</t>
  </si>
  <si>
    <t xml:space="preserve">6</t>
  </si>
  <si>
    <t xml:space="preserve">7</t>
  </si>
  <si>
    <t xml:space="preserve">размерженный МР</t>
  </si>
  <si>
    <t xml:space="preserve">флаг используемости территории на листе Перечень тарифов</t>
  </si>
  <si>
    <t xml:space="preserve">копия территорий</t>
  </si>
  <si>
    <t xml:space="preserve">МР (ОКТМО)</t>
  </si>
  <si>
    <t xml:space="preserve">auto</t>
  </si>
  <si>
    <t xml:space="preserve">город Курск, город Курск (38701000);</t>
  </si>
  <si>
    <t xml:space="preserve">0</t>
  </si>
  <si>
    <t xml:space="preserve">город Курск</t>
  </si>
  <si>
    <t xml:space="preserve">38701000</t>
  </si>
  <si>
    <t xml:space="preserve">man</t>
  </si>
  <si>
    <t xml:space="preserve">Добавить территорию действия тарифа</t>
  </si>
  <si>
    <t xml:space="preserve">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</si>
  <si>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r>
      <rPr>
        <sz val="9"/>
        <rFont val="Tahoma"/>
        <family val="2"/>
        <charset val="204"/>
      </rPr>
      <t xml:space="preserve">Тариф на горячую воду предлагается </t>
    </r>
    <r>
      <rPr>
        <b val="true"/>
        <sz val="9"/>
        <rFont val="Tahoma"/>
        <family val="2"/>
        <charset val="204"/>
      </rPr>
      <t xml:space="preserve">с (!)</t>
    </r>
    <r>
      <rPr>
        <sz val="9"/>
        <rFont val="Tahoma"/>
        <family val="2"/>
        <charset val="204"/>
      </rPr>
      <t xml:space="preserve"> разбивкой по поставщикам</t>
    </r>
  </si>
  <si>
    <r>
      <rPr>
        <sz val="9"/>
        <rFont val="Tahoma"/>
        <family val="2"/>
        <charset val="204"/>
      </rPr>
      <t xml:space="preserve">Тариф на горячую воду предлагается </t>
    </r>
    <r>
      <rPr>
        <b val="true"/>
        <sz val="9"/>
        <rFont val="Tahoma"/>
        <family val="2"/>
        <charset val="204"/>
      </rPr>
      <t xml:space="preserve">без (!)</t>
    </r>
    <r>
      <rPr>
        <sz val="9"/>
        <rFont val="Tahoma"/>
        <family val="2"/>
        <charset val="204"/>
      </rPr>
      <t xml:space="preserve"> разбивки на компоненты</t>
    </r>
  </si>
  <si>
    <t xml:space="preserve">Вид тарифа</t>
  </si>
  <si>
    <t xml:space="preserve">Вид деятельности</t>
  </si>
  <si>
    <t xml:space="preserve">Наличие двухставочного тарифа</t>
  </si>
  <si>
    <t xml:space="preserve">Наименование тарифа</t>
  </si>
  <si>
    <t xml:space="preserve">Дифференциация по
 МО (территориям)</t>
  </si>
  <si>
    <t xml:space="preserve">Дифференциация по 
централизованным системам теплоснабжения</t>
  </si>
  <si>
    <t xml:space="preserve">Дифференциация по источникам тепловой энергии</t>
  </si>
  <si>
    <t xml:space="preserve">Примечание</t>
  </si>
  <si>
    <t xml:space="preserve">да/нет</t>
  </si>
  <si>
    <t xml:space="preserve">Описание</t>
  </si>
  <si>
    <t xml:space="preserve">8</t>
  </si>
  <si>
    <t xml:space="preserve">9</t>
  </si>
  <si>
    <t xml:space="preserve">10</t>
  </si>
  <si>
    <t xml:space="preserve">11</t>
  </si>
  <si>
    <t xml:space="preserve">12</t>
  </si>
  <si>
    <t xml:space="preserve">13</t>
  </si>
  <si>
    <t xml:space="preserve">14</t>
  </si>
  <si>
    <t xml:space="preserve">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</si>
  <si>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 xml:space="preserve">Производство тепловой энергии. Некомбинированная выработка</t>
  </si>
  <si>
    <t xml:space="preserve">одноставочный, руб/Гкал</t>
  </si>
  <si>
    <t xml:space="preserve">Информация о регулируемых ценах (тарифах) на товары (услуги) единой теплоснабжающей организации в ценовых зонах теплоснабжения включает сведения:</t>
  </si>
  <si>
    <t xml:space="preserve">-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</si>
  <si>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xml:space="preserve">-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</si>
  <si>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xml:space="preserve">-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</si>
  <si>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xml:space="preserve">-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</si>
  <si>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 xml:space="preserve">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</si>
  <si>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xml:space="preserve">-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</si>
  <si>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xml:space="preserve">- о тарифах на товары (услуги) в сфере теплоснабжения в случаях, указанных в частях 12.1 - 12.4 статьи 10 ФЗ "О теплоснабжении"</t>
  </si>
  <si>
    <r>
      <rPr>
        <sz val="10"/>
        <rFont val="Tahoma"/>
        <family val="2"/>
        <charset val="204"/>
      </rPr>
      <t xml:space="preserve">Форма 1.0.1 Основные параметры раскрываемой информации</t>
    </r>
    <r>
      <rPr>
        <vertAlign val="superscript"/>
        <sz val="10"/>
        <rFont val="Tahoma"/>
        <family val="2"/>
        <charset val="204"/>
      </rPr>
      <t xml:space="preserve"> 1</t>
    </r>
  </si>
  <si>
    <t xml:space="preserve">Параметры формы</t>
  </si>
  <si>
    <t xml:space="preserve">Описание параметров формы</t>
  </si>
  <si>
    <t xml:space="preserve">Наименование параметра</t>
  </si>
  <si>
    <t xml:space="preserve">Дата заполнения/внесения изменений</t>
  </si>
  <si>
    <t xml:space="preserve">Указывается календарная дата первичного заполнения или внесения изменений в форму в виде «ДД.ММ.ГГГГ».</t>
  </si>
  <si>
    <t xml:space="preserve">Наименование централизованной системы коммунальной инфраструктуры</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</si>
  <si>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</si>
  <si>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 xml:space="preserve">Наименование регулируемого вида деятельности</t>
  </si>
  <si>
    <t xml:space="preserve">Указывается наименование вида регулируемой деятельности.</t>
  </si>
  <si>
    <t xml:space="preserve">Территория оказания услуги по регулируемому виду деятельности</t>
  </si>
  <si>
    <t xml:space="preserve">x</t>
  </si>
  <si>
    <t xml:space="preserve">Субъект Российской Федерации</t>
  </si>
  <si>
    <t xml:space="preserve">Указывается наименование субъекта Российской Федерации</t>
  </si>
  <si>
    <t xml:space="preserve">муниципальный район</t>
  </si>
  <si>
    <t xml:space="preserve">Указывается наименование муниципального района, на территории которого организация оказывает услуги по регулируемому виду деятельности.</t>
  </si>
  <si>
    <t xml:space="preserve">муниципальное образование</t>
  </si>
  <si>
    <t xml:space="preserve">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</si>
  <si>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 xml:space="preserve">Добавить МО</t>
  </si>
  <si>
    <t xml:space="preserve">Добавить МР</t>
  </si>
  <si>
    <t xml:space="preserve">Добавить территорию</t>
  </si>
  <si>
    <t xml:space="preserve">Добавить ЦС</t>
  </si>
  <si>
    <r>
      <rPr>
        <sz val="9"/>
        <rFont val="Tahoma"/>
        <family val="2"/>
        <charset val="204"/>
      </rPr>
      <t xml:space="preserve">  </t>
    </r>
    <r>
      <rPr>
        <vertAlign val="superscript"/>
        <sz val="9"/>
        <rFont val="Tahoma"/>
        <family val="2"/>
        <charset val="204"/>
      </rPr>
      <t xml:space="preserve">1</t>
    </r>
    <r>
      <rPr>
        <sz val="9"/>
        <rFont val="Tahoma"/>
        <family val="2"/>
        <charset val="204"/>
      </rPr>
      <t xml:space="preserve"> Информация размещается при раскрытии информации по каждой из форм.</t>
    </r>
  </si>
  <si>
    <r>
      <rPr>
        <sz val="10"/>
        <rFont val="Tahoma"/>
        <family val="2"/>
        <charset val="204"/>
      </rPr>
      <t xml:space="preserve">Форма 4.2.1 Информация о величинах тарифов на тепловую энергию, поддержанию резервной тепловой мощности</t>
    </r>
    <r>
      <rPr>
        <vertAlign val="superscript"/>
        <sz val="10"/>
        <rFont val="Tahoma"/>
        <family val="2"/>
        <charset val="204"/>
      </rPr>
      <t xml:space="preserve">1</t>
    </r>
  </si>
  <si>
    <t xml:space="preserve">dp</t>
  </si>
  <si>
    <t xml:space="preserve">Параметр дифференциации тарифа</t>
  </si>
  <si>
    <t xml:space="preserve">Период действия тарифа</t>
  </si>
  <si>
    <t xml:space="preserve">Наличие других периодов действия тарифа</t>
  </si>
  <si>
    <t xml:space="preserve">Добавить период</t>
  </si>
  <si>
    <t xml:space="preserve">Одноставочный тариф, руб./Гкал</t>
  </si>
  <si>
    <t xml:space="preserve">Двухставочный тариф</t>
  </si>
  <si>
    <t xml:space="preserve">Период действия</t>
  </si>
  <si>
    <t xml:space="preserve">ставка за тепловую  энергию, руб./Гкал</t>
  </si>
  <si>
    <t xml:space="preserve">ставка за содержание тепловой мощности, тыс.руб./Гкал/ч/мес</t>
  </si>
  <si>
    <t xml:space="preserve">дата начала</t>
  </si>
  <si>
    <t xml:space="preserve">дата окончания</t>
  </si>
  <si>
    <t xml:space="preserve">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</si>
  <si>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 xml:space="preserve">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</si>
  <si>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</si>
  <si>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 xml:space="preserve">Указывается наименование системы теплоснабжения при наличии дифференциации тарифа по системам теплоснабжения.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</si>
  <si>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</si>
  <si>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 xml:space="preserve">Указывается наименование источника тепловой энергии
В случае дифференциации тарифов по источникам тепловой энергии информация по ним указывается в отдельных строках.</t>
  </si>
  <si>
    <t xml:space="preserve">Схема подключения теплопотребляющей установки к коллектору источника тепловой энергии</t>
  </si>
  <si>
    <t xml:space="preserve">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</si>
  <si>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 xml:space="preserve">Группа потребителей</t>
  </si>
  <si>
    <t xml:space="preserve">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</si>
  <si>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 xml:space="preserve">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</si>
  <si>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 xml:space="preserve">Добавить вид теплоносителя (параметры теплоносителя)</t>
  </si>
  <si>
    <t xml:space="preserve">Добавить группу потребителей</t>
  </si>
  <si>
    <t xml:space="preserve">Добавить схему подключения</t>
  </si>
  <si>
    <t xml:space="preserve">Добавить источник тепловой энергии</t>
  </si>
  <si>
    <t xml:space="preserve">Добавить наименование системы теплоснабжения</t>
  </si>
  <si>
    <t xml:space="preserve">Добавить наименование тарифа</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</si>
  <si>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</si>
  <si>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t xml:space="preserve">О</t>
  </si>
  <si>
    <t xml:space="preserve">без дифференциации</t>
  </si>
  <si>
    <t xml:space="preserve">прочие</t>
  </si>
  <si>
    <t xml:space="preserve">вода</t>
  </si>
  <si>
    <t xml:space="preserve">30.06.2019</t>
  </si>
  <si>
    <t xml:space="preserve">01.07.2019</t>
  </si>
  <si>
    <t xml:space="preserve">31.12.2019</t>
  </si>
  <si>
    <t xml:space="preserve">01.01.2020</t>
  </si>
  <si>
    <t xml:space="preserve">30.06.2020</t>
  </si>
  <si>
    <t xml:space="preserve">01.07.2020</t>
  </si>
  <si>
    <t xml:space="preserve">31.12.2020</t>
  </si>
  <si>
    <t xml:space="preserve">01.01.2021</t>
  </si>
  <si>
    <t xml:space="preserve">30.06.2021</t>
  </si>
  <si>
    <t xml:space="preserve">01.07.2021</t>
  </si>
  <si>
    <t xml:space="preserve">31.12.2021</t>
  </si>
  <si>
    <t xml:space="preserve">01.01.2022</t>
  </si>
  <si>
    <t xml:space="preserve">30.06.2022</t>
  </si>
  <si>
    <t xml:space="preserve">01.07.2022</t>
  </si>
  <si>
    <t xml:space="preserve">30.11.2022</t>
  </si>
  <si>
    <t xml:space="preserve">31.12.2022</t>
  </si>
  <si>
    <t xml:space="preserve">01.01.2023</t>
  </si>
  <si>
    <t xml:space="preserve">Опубликовать индикативный предельный уровень цен на тепловую энергию (мощность)</t>
  </si>
  <si>
    <t xml:space="preserve">График поэтапного равномерного доведения предельного уровня цены на тепловую энергию (мощность)</t>
  </si>
  <si>
    <t xml:space="preserve">Ставка за содержание тепловой мощности, тыс. руб./Гкал/ч/мес.</t>
  </si>
  <si>
    <t xml:space="preserve">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</si>
  <si>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r>
      <rPr>
        <sz val="10"/>
        <rFont val="Tahoma"/>
        <family val="2"/>
        <charset val="204"/>
      </rPr>
      <t xml:space="preserve">Форма 4.2.2 Информация о величинах тарифов на теплоноситель, передачу тепловой энергии, теплоносителя</t>
    </r>
    <r>
      <rPr>
        <vertAlign val="superscript"/>
        <sz val="10"/>
        <rFont val="Tahoma"/>
        <family val="2"/>
        <charset val="204"/>
      </rPr>
      <t xml:space="preserve">1</t>
    </r>
  </si>
  <si>
    <t xml:space="preserve">Одноставочный тариф, руб./куб.м</t>
  </si>
  <si>
    <t xml:space="preserve">Указывается наименование тарифа в случае нескольких тарифов.
В случае наличия нескольких тарифов информация по ним указывается в отдельных строках.</t>
  </si>
  <si>
    <t xml:space="preserve">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</si>
  <si>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 xml:space="preserve">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тариф колонка «Одноставочный тариф» не заполняется.
При подаче утверждении одноставочного тарифа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</si>
  <si>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
По данной форме раскрывается в том числе информация о тарифах на теплоноситель в виде воды, поставляемый теплоснабжающей организаций, теплосетевой организацией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t>
  </si>
  <si>
    <t xml:space="preserve">ставка за тепловую энергию, руб./Гкал</t>
  </si>
  <si>
    <t xml:space="preserve">ставка за содержание тепловой мощности, тыс. руб./Гкал/ч/мес.</t>
  </si>
  <si>
    <t xml:space="preserve">Одноставочный тариф, руб./Гкал (руб./куб.м)</t>
  </si>
  <si>
    <r>
      <rPr>
        <sz val="10"/>
        <rFont val="Tahoma"/>
        <family val="2"/>
        <charset val="204"/>
      </rPr>
      <t xml:space="preserve">Форма 4.2.3 Информация о величинах тарифов на горячую воду (в открытых системах)</t>
    </r>
    <r>
      <rPr>
        <vertAlign val="superscript"/>
        <sz val="10"/>
        <rFont val="Tahoma"/>
        <family val="2"/>
        <charset val="204"/>
      </rPr>
      <t xml:space="preserve">1</t>
    </r>
  </si>
  <si>
    <t xml:space="preserve">Компонент на теплоноситель, руб./куб.м</t>
  </si>
  <si>
    <t xml:space="preserve">Одноставочный компонент на тепловую энергию, руб/Гкал</t>
  </si>
  <si>
    <t xml:space="preserve">ставка за потребление горячей воды, руб./куб.м</t>
  </si>
  <si>
    <t xml:space="preserve">ставка за содержание системы ГВС, тыс.руб./куб.м/ч/мес</t>
  </si>
  <si>
    <t xml:space="preserve">ставка за тепловую энергию в компоненте на тепловую энергию, руб/Гкал</t>
  </si>
  <si>
    <t xml:space="preserve">ставка за содержание тепловой мощности в компоненте на тепловую энергию, тыс. руб./Гкал/ч в мес.</t>
  </si>
  <si>
    <t xml:space="preserve">горячая вода в системе централизованного теплоснабжения на горячее водоснабжение</t>
  </si>
  <si>
    <t xml:space="preserve">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В случае дифференциации тарифов по видам теплоносителя информация по ним указывается в отдельных строках.</t>
  </si>
  <si>
    <t xml:space="preserve">В колонке «Параметр дифференциации тарифов» указывается наименование поставщика в случае наличия дифференциации компонента двухставочного тарифа на горячую воду по поставщикам.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В случае отсутствия разбивки тарифа на компоненты колонки «Компонент на теплоноситель, руб./куб.м» и «Одноставочный компонент на тепловую энергию, руб/Гкал»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поставщикам информация по ним указывается в отдельных строках.
</t>
  </si>
  <si>
    <t xml:space="preserve">Добавить поставщика</t>
  </si>
  <si>
    <t xml:space="preserve">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
По данной форме раскрывается в том числе информация о тарифах на товары (услуги) в сфере теплоснабжения в случаях, указанных в частях 12.1 - 12.4 статьи 10 Федерального закона № 190-ФЗ, теплоснабжающей организации, теплосетевой организации в ценовых зонах теплоснабжения.</t>
  </si>
  <si>
    <r>
      <rPr>
        <sz val="10"/>
        <rFont val="Tahoma"/>
        <family val="2"/>
        <charset val="204"/>
      </rPr>
      <t xml:space="preserve">Форма 4.2.4 Информация о величинах тарифов на подключение к системе теплоснабжения</t>
    </r>
    <r>
      <rPr>
        <vertAlign val="superscript"/>
        <sz val="10"/>
        <rFont val="Tahoma"/>
        <family val="2"/>
        <charset val="204"/>
      </rPr>
      <t xml:space="preserve">1</t>
    </r>
  </si>
  <si>
    <t xml:space="preserve">NDS</t>
  </si>
  <si>
    <t xml:space="preserve">woNDS</t>
  </si>
  <si>
    <t xml:space="preserve">Параметр дифференциации тарифа/Заявитель</t>
  </si>
  <si>
    <t xml:space="preserve">Подключаемая тепловая нагрузка, Гкал/ч</t>
  </si>
  <si>
    <t xml:space="preserve">Тип прокладки тепловых сетей</t>
  </si>
  <si>
    <t xml:space="preserve">Диаметр тепловых сетей</t>
  </si>
  <si>
    <t xml:space="preserve">Плата за подключение (технологическое присоединение), тыс. руб./Гкал/ч (руб.)</t>
  </si>
  <si>
    <t xml:space="preserve">с НДС</t>
  </si>
  <si>
    <t xml:space="preserve">без НДС</t>
  </si>
  <si>
    <t xml:space="preserve">Указывается наименование источника тепловой энергии</t>
  </si>
  <si>
    <t xml:space="preserve">В колодке «Параметр дифференциации тарифа/Заявитель» указывается наименование категории потребителей,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</si>
  <si>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 xml:space="preserve">Добавить строку</t>
  </si>
  <si>
    <t xml:space="preserve">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плате за подключение (технологическое присоединение) к системе теплоснабжения, применяемой в случае, установленном частью 9 статьи 23.4 Федерального закона 190-ФЗ.
По данной форме раскрывается в том числе информация о тарифах на товары (услуги) в сфере теплоснабжения в случаях, указанных в частях 12.1 - 12.4 статьи 10 Федерального закона № 190-ФЗ, теплоснабжающей организации, теплосетевой организации в ценовых зонах теплоснабжения.</t>
  </si>
  <si>
    <r>
      <rPr>
        <sz val="10"/>
        <rFont val="Tahoma"/>
        <family val="2"/>
        <charset val="204"/>
      </rPr>
      <t xml:space="preserve">Форма 4.2.5 Информация о плате за подключение к системе теплоснабжения в индивидуальном порядке</t>
    </r>
    <r>
      <rPr>
        <vertAlign val="superscript"/>
        <sz val="10"/>
        <rFont val="Tahoma"/>
        <family val="2"/>
        <charset val="204"/>
      </rPr>
      <t xml:space="preserve">1</t>
    </r>
  </si>
  <si>
    <t xml:space="preserve">Заявитель</t>
  </si>
  <si>
    <t xml:space="preserve">Наименование объекта, адрес</t>
  </si>
  <si>
    <t xml:space="preserve">Указывается наименование источника тепловой энергии.</t>
  </si>
  <si>
    <t xml:space="preserve">В колонке «Заявитель» указывается наименование заявителя,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категориям потребителей/заявителям информация по ним указывается в отдельных строках.
В случае дифференциации по периодам действия тарифа информация по ним указывается в отдельных колонках.</t>
  </si>
  <si>
    <t xml:space="preserve">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товары (услуги) в сфере теплоснабжения в случаях, указанных в частях 12.1 - 12.4 статьи 10 Федерального закона № 190-ФЗ, теплоснабжающей организации, теплосетевой организации в ценовых зонах теплоснабжения.
</t>
  </si>
  <si>
    <r>
      <rPr>
        <sz val="10"/>
        <rFont val="Tahoma"/>
        <family val="2"/>
        <charset val="204"/>
      </rPr>
      <t xml:space="preserve">Форма 4.7 Информация об условиях, на которых осуществляется поставка товаров и (или) оказание услуг</t>
    </r>
    <r>
      <rPr>
        <vertAlign val="superscript"/>
        <sz val="10"/>
        <rFont val="Tahoma"/>
        <family val="2"/>
        <charset val="204"/>
      </rPr>
      <t xml:space="preserve">*</t>
    </r>
  </si>
  <si>
    <t xml:space="preserve">Ссылка на документ</t>
  </si>
  <si>
    <t xml:space="preserve">Сведения об условиях публичных договоров поставок товаров, оказания услуг, в том числе договоров о подключении к системе теплоснабжения</t>
  </si>
  <si>
    <t xml:space="preserve">1.1</t>
  </si>
  <si>
    <t xml:space="preserve">форма публичного договора поставки товаров, оказания услуг</t>
  </si>
  <si>
    <t xml:space="preserve">1.1.1</t>
  </si>
  <si>
    <t xml:space="preserve">Указывается форма договора, используемая регулируемой организацией, в виде ссылки на документ, предварительно загруженный в хранилище файлов ФГИС ЕИАС.
В случае наличия нескольких форм таких договоров информация по каждой из них указывается в отдельной строке.</t>
  </si>
  <si>
    <t xml:space="preserve">Добавить сведения</t>
  </si>
  <si>
    <t xml:space="preserve">1.2</t>
  </si>
  <si>
    <t xml:space="preserve">договор о подключении к системе теплоснабжения</t>
  </si>
  <si>
    <t xml:space="preserve">1.2.1</t>
  </si>
  <si>
    <t xml:space="preserve">Информация размещается в случае, если организация осуществляет услуги по подключению (технологическому присоединению) к системе теплоснабжения.
Указывается ссылка на документ, предварительно загруженный в хранилище файлов ФГИС ЕИАС.
В случае наличия нескольких договоров о подключении к системе теплоснабжения информация по каждому из них указывается в отдельной строке.</t>
  </si>
  <si>
    <t xml:space="preserve">1.3</t>
  </si>
  <si>
    <t xml:space="preserve">прочие договора</t>
  </si>
  <si>
    <t xml:space="preserve">1.3.0</t>
  </si>
  <si>
    <t xml:space="preserve">*</t>
  </si>
  <si>
    <t xml:space="preserve">Указывается информация в части поставки товаров (оказания услуг) по регулируемым ценам (тарифам)</t>
  </si>
  <si>
    <r>
      <rPr>
        <sz val="10"/>
        <rFont val="Tahoma"/>
        <family val="2"/>
        <charset val="204"/>
      </rPr>
      <t xml:space="preserve">Форма 4.8 Информация о порядке выполнения технологических, технических и других мероприятий, связанных с подключением к системе теплоснабжения</t>
    </r>
    <r>
      <rPr>
        <vertAlign val="superscript"/>
        <sz val="10"/>
        <rFont val="Tahoma"/>
        <family val="2"/>
        <charset val="204"/>
      </rPr>
      <t xml:space="preserve">1</t>
    </r>
  </si>
  <si>
    <t xml:space="preserve">Информация о размещении данных на сайте регулируемой организации</t>
  </si>
  <si>
    <t xml:space="preserve">дата размещения информации</t>
  </si>
  <si>
    <t xml:space="preserve">Дата размещения информации указывается в виде «ДД.ММ.ГГГГ».</t>
  </si>
  <si>
    <t xml:space="preserve">адрес страницы сайта в сети «Интернет» и ссылка на документ</t>
  </si>
  <si>
    <t xml:space="preserve">В колонке «Информация» указывается адрес страницы сайта в сети «Интернет», на которой размещена информация.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</si>
  <si>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 xml:space="preserve">Форма заявки о подключении к централизованной системе теплоснабжения</t>
  </si>
  <si>
    <t xml:space="preserve">Указывается ссылка на документ, предварительно загруженный в хранилище файлов ФГИС ЕИАС.</t>
  </si>
  <si>
    <t xml:space="preserve">Перечень документов и сведений, представляемых одновременно с заявкой о подключении к централизованной системе теплоснабжения, и указание на запрет требовать представления документов и сведений или осуществления действий,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t>
  </si>
  <si>
    <t xml:space="preserve">3.1</t>
  </si>
  <si>
    <t xml:space="preserve">Указывается ссылка на документ, предварительно загруженный в хранилище файлов ФГИС ЕИАС.
В случае наличия дополнительных сведений информация по ним указывается в отдельных строках.
</t>
  </si>
  <si>
    <t xml:space="preserve">Реквизиты НПА, регламентирующих порядок действий заявителя и регулируемой организации при подаче, приеме, обработке заявки о подключении к централизованной системе теплоснабжения (в том числе в форме электронного документа), принятии решения и информировании о принятом по результатам рассмотрения указанной заявки решении (возврат документов, прилагаемых к заявке о подключении к централизованной системе теплоснабжения, либо направление подписанного проекта договора о подключении к централизованной системе теплоснабжения), основания для отказа в принятии к рассмотрению документов, прилагаемых к заявлению о подключении к централизованной системе теплоснабжения, в подписании договора о подключении к централизованной системе теплоснабжения</t>
  </si>
  <si>
    <t xml:space="preserve">4.1</t>
  </si>
  <si>
    <t xml:space="preserve">наименование НПА</t>
  </si>
  <si>
    <t xml:space="preserve">В колонке «Информация» указывается полное наименование и реквизиты НПА.
В случае наличия нескольких НПА каждое из них указывается в отдельной строке.</t>
  </si>
  <si>
    <t xml:space="preserve">Телефоны, адреса и график работы службы, ответственной за прием и обработку заявок о подключении к централизованной системе теплоснабжения</t>
  </si>
  <si>
    <t xml:space="preserve">5.1</t>
  </si>
  <si>
    <t xml:space="preserve">телефоны службы, ответственной за прием и обработку заявок о подключении к централизованной системе теплоснабжения</t>
  </si>
  <si>
    <t xml:space="preserve">5.1.1</t>
  </si>
  <si>
    <t xml:space="preserve">контактный телефон службы</t>
  </si>
  <si>
    <t xml:space="preserve">Указывается номер контактного телефона службы, ответственной за прием и обработку заявок о подключении к централизованной системе теплоснабжения. 
В случае наличия нескольких служб и (или) номеров телефонов, информация по каждому из них указывается в отдельной строке.</t>
  </si>
  <si>
    <t xml:space="preserve">5.2</t>
  </si>
  <si>
    <t xml:space="preserve">адреса службы, ответственной за прием и обработку заявок о подключении к централизованной системе теплоснабжения</t>
  </si>
  <si>
    <t xml:space="preserve">5.2.1</t>
  </si>
  <si>
    <t xml:space="preserve">адрес службы</t>
  </si>
  <si>
    <t xml:space="preserve">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
В случае наличия нескольких служб и (или) адресов, информация по каждому из них указывается в отдельной строке.</t>
  </si>
  <si>
    <t xml:space="preserve">5.3</t>
  </si>
  <si>
    <t xml:space="preserve">график работы службы, ответственной за прием и обработку заявок о подключении к централизованной системе теплоснабжения</t>
  </si>
  <si>
    <t xml:space="preserve">5.3.1</t>
  </si>
  <si>
    <t xml:space="preserve">график работы службы</t>
  </si>
  <si>
    <t xml:space="preserve">Указывается график работы службы, ответственной за прием и обработку заявок о подключении к централизованной системе теплоснабжения. 
В случае наличия нескольких служб и (или) графиков работы, информация по каждому из них указывается в отдельной строке.</t>
  </si>
  <si>
    <t xml:space="preserve">c 01:03 до 18:55</t>
  </si>
  <si>
    <t xml:space="preserve">Регламент подключения к системе теплоснабжения, утверждаемый регулируемой организацией, включающий сроки, состав и последовательность действий при осуществлении подключения к системе теплоснабжения, сведения о размере платы за услуги по подключению к системе теплоснабжения, информацию о месте нахождения и графике работы, справочных телефонах, адресе официального сайта регулируемой организации в сети "Интернет" и блок-схему, отражающую графическое изображение последовательности действий, осуществляемых при подключении к системе теплоснабжения</t>
  </si>
  <si>
    <t xml:space="preserve">6.1</t>
  </si>
  <si>
    <t xml:space="preserve">Указывается ссылка на документ, предварительно загруженный в хранилище файлов ФГИС ЕИАС.
В случае наличия дополнительных сведений информация по ним указывается в отдельных строках.</t>
  </si>
  <si>
    <t xml:space="preserve">Информация раскрывается в случае, если регулируемая организация осуществляет услуги по подключению (технологическому присоединению) к централизованной системе теплоснабжения.</t>
  </si>
  <si>
    <r>
      <rPr>
        <sz val="10"/>
        <rFont val="Tahoma"/>
        <family val="2"/>
        <charset val="204"/>
      </rPr>
      <t xml:space="preserve">Форма 1.0.2 Информация о публикации в печатных изданиях </t>
    </r>
    <r>
      <rPr>
        <vertAlign val="superscript"/>
        <sz val="10"/>
        <rFont val="Tahoma"/>
        <family val="2"/>
        <charset val="204"/>
      </rPr>
      <t xml:space="preserve">2</t>
    </r>
  </si>
  <si>
    <t xml:space="preserve">Форма публикации</t>
  </si>
  <si>
    <t xml:space="preserve">Официальное печатное издание</t>
  </si>
  <si>
    <t xml:space="preserve">Номер</t>
  </si>
  <si>
    <t xml:space="preserve">Дата выпуска</t>
  </si>
  <si>
    <t xml:space="preserve">В колонке «Дата выпуска» дата выпуска печатного издания указывается в виде «ДД.ММ.ГГГГ».
В колонке «Ссылка на документ» указывается ссылка на отсканированную копию печатного издания, предварительно загруженную в хранилище федеральной государственной информационной системы «Единая информационно-аналитическая система «Федеральный орган регулирования - региональные органы регулирования - субъекты регулирования» (далее – ФГИС ЕИАС), с опубликованной информацией.
В случае публикации информации в нескольких печатных изданиях информация по каждому из них указывается в отдельной строке.</t>
  </si>
  <si>
    <r>
      <rPr>
        <vertAlign val="superscript"/>
        <sz val="9"/>
        <rFont val="Tahoma"/>
        <family val="2"/>
        <charset val="204"/>
      </rPr>
      <t xml:space="preserve">2</t>
    </r>
    <r>
      <rPr>
        <sz val="9"/>
        <rFont val="Tahoma"/>
        <family val="2"/>
        <charset val="204"/>
      </rPr>
      <t xml:space="preserve"> Размещается информация по каждой из форм раскрытия, данные в которой относятся к муниципальному образованию, в котором отсутствует доступ в сеть «Интернет».</t>
    </r>
  </si>
  <si>
    <t xml:space="preserve">Сведения об изменениях в первоначально опубликованной информации*</t>
  </si>
  <si>
    <t xml:space="preserve">Сведения</t>
  </si>
  <si>
    <t xml:space="preserve">Изменен тариф на тепловую энергию  в периоде действия  01.11.2022 - 31.12.2022 размер составил 2093,84 руб (без НДС)</t>
  </si>
  <si>
    <t xml:space="preserve">Изменен тариф на тепловую энергию  в периоде действия  01.01.2023 - 31.12.2023 размер составил 2093,84руб (без НДС)</t>
  </si>
  <si>
    <t xml:space="preserve">Добавить</t>
  </si>
  <si>
    <t xml:space="preserve">* Лист заполняется в случае, если на Титульном листе в поле "Тип отчета" выбрано значение «Изменения в раскрытой ранее информации».</t>
  </si>
  <si>
    <t xml:space="preserve">Комментарии</t>
  </si>
  <si>
    <t xml:space="preserve">Комментарий</t>
  </si>
  <si>
    <t xml:space="preserve">Результат проверки</t>
  </si>
  <si>
    <t xml:space="preserve">Ссылка</t>
  </si>
  <si>
    <t xml:space="preserve">Причина</t>
  </si>
  <si>
    <t xml:space="preserve">et_Comm</t>
  </si>
  <si>
    <t xml:space="preserve">et_List02(_1,_2,_3)</t>
  </si>
  <si>
    <t xml:space="preserve">Добавить источник для дифференциации</t>
  </si>
  <si>
    <t xml:space="preserve">Добавить СТ для дифференциации</t>
  </si>
  <si>
    <t xml:space="preserve">Добавить территорию для дифференциации</t>
  </si>
  <si>
    <t xml:space="preserve">et_List06(_1,_2,_3)</t>
  </si>
  <si>
    <t xml:space="preserve">Величина установленного тарифа</t>
  </si>
  <si>
    <t xml:space="preserve">Срок действия цены (тарифа) на тепловую энергию (мощность)</t>
  </si>
  <si>
    <t xml:space="preserve">Добавить диапазон диаметров тепловых сетей</t>
  </si>
  <si>
    <t xml:space="preserve">Добавить тип прокладки тепловых сетей</t>
  </si>
  <si>
    <t xml:space="preserve">3_i</t>
  </si>
  <si>
    <t xml:space="preserve">et_List07</t>
  </si>
  <si>
    <t xml:space="preserve">et_List06</t>
  </si>
  <si>
    <t xml:space="preserve">et_List08</t>
  </si>
  <si>
    <t xml:space="preserve">et_List00_01</t>
  </si>
  <si>
    <t xml:space="preserve">et_List00_02</t>
  </si>
  <si>
    <t xml:space="preserve">et_List00_03</t>
  </si>
  <si>
    <t xml:space="preserve">Адрес регулируемой организации</t>
  </si>
  <si>
    <t xml:space="preserve">Юридический адрес</t>
  </si>
  <si>
    <t xml:space="preserve">Почтовый адрес</t>
  </si>
  <si>
    <t xml:space="preserve">Руководитель</t>
  </si>
  <si>
    <t xml:space="preserve">(код) номер телефона</t>
  </si>
  <si>
    <t xml:space="preserve">Главный бухгалтер</t>
  </si>
  <si>
    <t xml:space="preserve">Должностное лицо, ответственное за составление формы</t>
  </si>
  <si>
    <t xml:space="preserve">e-mail</t>
  </si>
  <si>
    <t xml:space="preserve">et_List03</t>
  </si>
  <si>
    <t xml:space="preserve">et_List01_0</t>
  </si>
  <si>
    <t xml:space="preserve">et_List01_1</t>
  </si>
  <si>
    <t xml:space="preserve">et_List01_2</t>
  </si>
  <si>
    <t xml:space="preserve">et_List11_1</t>
  </si>
  <si>
    <t xml:space="preserve">et_List12_1</t>
  </si>
  <si>
    <t xml:space="preserve">et_List12_2</t>
  </si>
  <si>
    <t xml:space="preserve">et_List12_3</t>
  </si>
  <si>
    <t xml:space="preserve">et_List12_4</t>
  </si>
  <si>
    <t xml:space="preserve">et_List05(_1,_2,_3,_4)</t>
  </si>
  <si>
    <t xml:space="preserve">REGION</t>
  </si>
  <si>
    <t xml:space="preserve">year_list1</t>
  </si>
  <si>
    <t xml:space="preserve">year_list</t>
  </si>
  <si>
    <t xml:space="preserve">logical</t>
  </si>
  <si>
    <t xml:space="preserve">Месяц
(MONTH)</t>
  </si>
  <si>
    <t xml:space="preserve">Квартал
(QUARTER)</t>
  </si>
  <si>
    <t xml:space="preserve">Месяц
(kind_of_publication)</t>
  </si>
  <si>
    <t xml:space="preserve">НДС
/kind_of_NDS/</t>
  </si>
  <si>
    <t xml:space="preserve">Номер СЦХВ(СЦВО)
/SKI_number/</t>
  </si>
  <si>
    <t xml:space="preserve">Единица измерения объема оказываемых услуг ГВС
/kind_of_unit_GVS/</t>
  </si>
  <si>
    <t xml:space="preserve">Метод регулирования
/kind_of_control_method/</t>
  </si>
  <si>
    <t xml:space="preserve">Вид деятельности, на которую установлен тариф /kind_of_activity_WARM/</t>
  </si>
  <si>
    <t xml:space="preserve">Вид теплоносителя
(kind_of_heat_transfer)</t>
  </si>
  <si>
    <t xml:space="preserve">Тип данных
(kind_of_data_type)</t>
  </si>
  <si>
    <t xml:space="preserve">Схема подключения
(kind_of_scheme_in)
(kind_of_scheme_in2)</t>
  </si>
  <si>
    <t xml:space="preserve">Группы потребителей
(kind_of_cons)</t>
  </si>
  <si>
    <t xml:space="preserve">Тип прокладки тепловых сетей
(kind_of_nets)</t>
  </si>
  <si>
    <t xml:space="preserve">Диапазаны диаметров тепловых сетей
(kind_of_diameters)</t>
  </si>
  <si>
    <t xml:space="preserve">Подключаемая тепловая нагрузка
(kind_of_load)</t>
  </si>
  <si>
    <t xml:space="preserve">Форма 2, таблица Х</t>
  </si>
  <si>
    <t xml:space="preserve">виды тарифа
/kind_group_rates/</t>
  </si>
  <si>
    <t xml:space="preserve">Заголовок таблицы</t>
  </si>
  <si>
    <t xml:space="preserve">name_rates_4</t>
  </si>
  <si>
    <t xml:space="preserve">name_rates_8</t>
  </si>
  <si>
    <t xml:space="preserve">Подключаемая тепловая нагрузка
(kind_of_load3)</t>
  </si>
  <si>
    <t xml:space="preserve">Вид теплоносителя
(kind_of_heat_transfer2)</t>
  </si>
  <si>
    <t xml:space="preserve">Вид теплоносителя
(kind_of_heat_transfer3)</t>
  </si>
  <si>
    <t xml:space="preserve">Вид топлива
(kind_of_fuel)</t>
  </si>
  <si>
    <t xml:space="preserve">Способ закупки товаров
(kind_of_zak)</t>
  </si>
  <si>
    <t xml:space="preserve">виды тарифа
/kind_group_rates_load/</t>
  </si>
  <si>
    <t xml:space="preserve">виды тарифа
/kind_group_rates_load_filter/</t>
  </si>
  <si>
    <t xml:space="preserve">виды признаков дифференциации
/kind_of_diff/</t>
  </si>
  <si>
    <t xml:space="preserve">Диапазаны диаметров водопроводных сетей
(kind_of_diameters2)</t>
  </si>
  <si>
    <t xml:space="preserve">List_H</t>
  </si>
  <si>
    <t xml:space="preserve">List_M</t>
  </si>
  <si>
    <t xml:space="preserve">Перечень форм
(kind_of_forms)</t>
  </si>
  <si>
    <r>
      <rPr>
        <b val="true"/>
        <sz val="9"/>
        <rFont val="Tahoma"/>
        <family val="2"/>
        <charset val="204"/>
      </rPr>
      <t xml:space="preserve">Тип организации
</t>
    </r>
    <r>
      <rPr>
        <sz val="9"/>
        <rFont val="Tahoma"/>
        <family val="2"/>
        <charset val="204"/>
      </rPr>
      <t xml:space="preserve">kind_of_org_type</t>
    </r>
  </si>
  <si>
    <t xml:space="preserve">Алтайский край</t>
  </si>
  <si>
    <t xml:space="preserve">январь</t>
  </si>
  <si>
    <t xml:space="preserve">I квартал</t>
  </si>
  <si>
    <t xml:space="preserve">На официальном сайте организации</t>
  </si>
  <si>
    <t xml:space="preserve">тыс.куб.м/сутки</t>
  </si>
  <si>
    <t xml:space="preserve">метод экономически обоснованных расходов (затрат)</t>
  </si>
  <si>
    <t xml:space="preserve">Передача+Сбыт</t>
  </si>
  <si>
    <t xml:space="preserve">первичное раскрытие информации</t>
  </si>
  <si>
    <t xml:space="preserve">организации-перепродавцы</t>
  </si>
  <si>
    <t xml:space="preserve">надземная (наземная)</t>
  </si>
  <si>
    <t xml:space="preserve">50 - 250 мм</t>
  </si>
  <si>
    <t xml:space="preserve">не превышает 0,1 Гкал/ч</t>
  </si>
  <si>
    <t xml:space="preserve">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t>
  </si>
  <si>
    <t xml:space="preserve">Форма 4.2.1 Информация о величинах тарифов на тепловую энергию, поддержанию резервной тепловой мощности</t>
  </si>
  <si>
    <t xml:space="preserve">Тариф на теплоноситель, поставляемый потребителям</t>
  </si>
  <si>
    <t xml:space="preserve">Плата за услуги по поддержанию резервной тепловой мощности при отсутствии потребления тепловой энергии для отдельных категорий (групп) социально значимых потребителей</t>
  </si>
  <si>
    <t xml:space="preserve">Вода</t>
  </si>
  <si>
    <t xml:space="preserve">Газ природный по регулируемой цене</t>
  </si>
  <si>
    <t xml:space="preserve">Конкурс</t>
  </si>
  <si>
    <t xml:space="preserve">Тарифы на тепловую энергию (мощность), поставляемую другим теплоснабжающим организациям теплоснабжающими организациями</t>
  </si>
  <si>
    <t xml:space="preserve">объемы потребления воды абонентами</t>
  </si>
  <si>
    <t xml:space="preserve">40 мм и менее</t>
  </si>
  <si>
    <t xml:space="preserve">00</t>
  </si>
  <si>
    <t xml:space="preserve">Форма 1.0.1</t>
  </si>
  <si>
    <t xml:space="preserve">Основные параметры раскрываемой информации</t>
  </si>
  <si>
    <t xml:space="preserve">Амурская область</t>
  </si>
  <si>
    <t xml:space="preserve">февраль</t>
  </si>
  <si>
    <t xml:space="preserve">II квартал</t>
  </si>
  <si>
    <t xml:space="preserve">На сайте регулирующего органа</t>
  </si>
  <si>
    <t xml:space="preserve">общий с учетом освобождения от уплаты НДС</t>
  </si>
  <si>
    <t xml:space="preserve">Гкал/ч</t>
  </si>
  <si>
    <t xml:space="preserve">метод индексации установленных тарифов</t>
  </si>
  <si>
    <t xml:space="preserve">Передача</t>
  </si>
  <si>
    <t xml:space="preserve">пар</t>
  </si>
  <si>
    <t xml:space="preserve">к коллектору источника тепловой энергии</t>
  </si>
  <si>
    <t xml:space="preserve">бюджетные организации</t>
  </si>
  <si>
    <t xml:space="preserve">подземная (канальная)</t>
  </si>
  <si>
    <t xml:space="preserve">251 - 400 мм</t>
  </si>
  <si>
    <t xml:space="preserve">более 0,1 Гкал/ч и не превышает 1,5 Гкал/ч</t>
  </si>
  <si>
    <t xml:space="preserve">Тариф на теплоноситель, поставляемый теплоснабжающей организацией, владеющей источником (источниками) тепловой энергии, на котором производится теплоноситель</t>
  </si>
  <si>
    <t xml:space="preserve">Плата за услуги по поддержанию резервной тепловой мощности, оказываемые регулируемой организацией, мощность источников тепловой энергии которой используется для поддержания резервной мощности в соответствии со схемой теплоснабжения</t>
  </si>
  <si>
    <t xml:space="preserve">Отборный пар, 1,2-2,5 кг/см2</t>
  </si>
  <si>
    <t xml:space="preserve">Пар</t>
  </si>
  <si>
    <t xml:space="preserve">Газ природный по нерегулируемой цене</t>
  </si>
  <si>
    <t xml:space="preserve">Аукцион</t>
  </si>
  <si>
    <t xml:space="preserve">Тарифы на теплоноситель, поставляемый теплоснабжающими организациями потребителям, другим теплоснабжающим организациям</t>
  </si>
  <si>
    <t xml:space="preserve">соответствие качества питьевой воды и горячей воды требованиям, установленным санитарными нормами и правилами</t>
  </si>
  <si>
    <t xml:space="preserve">от 41 мм до 70 мм включительно</t>
  </si>
  <si>
    <t xml:space="preserve">01</t>
  </si>
  <si>
    <t xml:space="preserve">Форма 4.2.1</t>
  </si>
  <si>
    <t xml:space="preserve">Информация о величинах тарифов на тепловую энергию, поддержанию резервной тепловой мощности</t>
  </si>
  <si>
    <t xml:space="preserve">Единая теплоснабжающая организация</t>
  </si>
  <si>
    <t xml:space="preserve">Архангельская область</t>
  </si>
  <si>
    <t xml:space="preserve">март</t>
  </si>
  <si>
    <t xml:space="preserve">III квартал</t>
  </si>
  <si>
    <t xml:space="preserve">специальный (упрощенная система налогообложения, система налогообложения для сельскохозяйственных производителей)</t>
  </si>
  <si>
    <t xml:space="preserve">куб.м/ч</t>
  </si>
  <si>
    <t xml:space="preserve">метод обеспечения доходности инвестированного капитала</t>
  </si>
  <si>
    <t xml:space="preserve">производство комбинированная выработка</t>
  </si>
  <si>
    <t xml:space="preserve">отборный пар, 1.2-2.5 кг/см2</t>
  </si>
  <si>
    <t xml:space="preserve">к тепловой сети без дополнительного преобразования на тепловых пунктах, эксплуатируемых теплоснабжающей организацией</t>
  </si>
  <si>
    <t xml:space="preserve">население и приравненные категории</t>
  </si>
  <si>
    <t xml:space="preserve">подземная (бесканальная)</t>
  </si>
  <si>
    <t xml:space="preserve">401 - 550 мм</t>
  </si>
  <si>
    <t xml:space="preserve">превышает 1,5 Гкал/ч при наличии технической возможности подключения</t>
  </si>
  <si>
    <t xml:space="preserve">Предельный уровнь цены на тепловую энергию (мощность), поставляемую теплоснабжающими организациями потребителям</t>
  </si>
  <si>
    <t xml:space="preserve">Плата за услуги по поддержанию резервной тепловой мощности, оказываемые регулируемой организацией, мощность тепловых сетей которой используется для поддержания резервной мощности в соответствии со схемой теплоснабжения</t>
  </si>
  <si>
    <t xml:space="preserve">Отборный пар, 2,5-7 кг/см2</t>
  </si>
  <si>
    <t xml:space="preserve">Уголь</t>
  </si>
  <si>
    <t xml:space="preserve">Аукцион в электронной форме</t>
  </si>
  <si>
    <t xml:space="preserve">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</si>
  <si>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 xml:space="preserve">иное</t>
  </si>
  <si>
    <t xml:space="preserve">от 71 мм до 100 мм включительно</t>
  </si>
  <si>
    <t xml:space="preserve">02</t>
  </si>
  <si>
    <t xml:space="preserve">Форма 4.2.2</t>
  </si>
  <si>
    <t xml:space="preserve">Информация о величинах тарифов на теплоноситель, передачу тепловой энергии, теплоносителя</t>
  </si>
  <si>
    <t xml:space="preserve">Теплоснабжающая организация в ценовой зоне теплоснабжения</t>
  </si>
  <si>
    <t xml:space="preserve">Астраханская область</t>
  </si>
  <si>
    <t xml:space="preserve">апрель</t>
  </si>
  <si>
    <t xml:space="preserve">IV квартал</t>
  </si>
  <si>
    <t xml:space="preserve">метод сравнения аналогов</t>
  </si>
  <si>
    <t xml:space="preserve">производство (некомбинированная выработка)+передача+сбыт</t>
  </si>
  <si>
    <t xml:space="preserve">отборный пар, 2.5-7 кг/см2</t>
  </si>
  <si>
    <t xml:space="preserve">к тепловой сети после тепловых пунктов (на тепловых пунктах), эксплуатируемых теплоснабжающей организацией</t>
  </si>
  <si>
    <t xml:space="preserve">551 - 700 мм</t>
  </si>
  <si>
    <t xml:space="preserve">превышает 1,5 Гкал/ч при отсутствии технической возможности подключения</t>
  </si>
  <si>
    <t xml:space="preserve">Форма 4.2.2 Информация о величинах тарифов на теплоноситель, передачу тепловой энергии, теплоносителя</t>
  </si>
  <si>
    <t xml:space="preserve">не известна</t>
  </si>
  <si>
    <t xml:space="preserve">Отборный пар, 7-13 кг/см2</t>
  </si>
  <si>
    <t xml:space="preserve">Мазут</t>
  </si>
  <si>
    <t xml:space="preserve">Запрос котировок</t>
  </si>
  <si>
    <t xml:space="preserve">от 101 мм до 150 мм включительно</t>
  </si>
  <si>
    <t xml:space="preserve">03</t>
  </si>
  <si>
    <t xml:space="preserve">Форма 4.2.3</t>
  </si>
  <si>
    <t xml:space="preserve">Информация о величинах тарифов на горячую воду (в открытых системах)</t>
  </si>
  <si>
    <t xml:space="preserve">Теплосетевая организация в ценовой зоне теплоснабжения</t>
  </si>
  <si>
    <t xml:space="preserve">Белгородская область</t>
  </si>
  <si>
    <t xml:space="preserve">май</t>
  </si>
  <si>
    <t xml:space="preserve">НДС общий
/kind_of_NDS_tariff/</t>
  </si>
  <si>
    <t xml:space="preserve">НДС
/kind_of_NDS_tariff/</t>
  </si>
  <si>
    <t xml:space="preserve">Вид тарифа на передачу тепловой энергии /kind_of_tariff_unit/</t>
  </si>
  <si>
    <t xml:space="preserve">производство (некомбинированная выработка)+передача</t>
  </si>
  <si>
    <t xml:space="preserve">отборный пар, 7-13 кг/см2</t>
  </si>
  <si>
    <t xml:space="preserve">701 мм и выше</t>
  </si>
  <si>
    <t xml:space="preserve">Форма 4.2.3 Информация о величинах тарифов на горячую воду (в открытых системах)</t>
  </si>
  <si>
    <t xml:space="preserve">Отборный пар, &gt; 13 кг/см2</t>
  </si>
  <si>
    <t xml:space="preserve">Дизельное топливо</t>
  </si>
  <si>
    <t xml:space="preserve">Единственный поставщик</t>
  </si>
  <si>
    <t xml:space="preserve">Тарифы на услуги по передаче тепловой энергии</t>
  </si>
  <si>
    <t xml:space="preserve">от 151 мм до 200 мм включительно</t>
  </si>
  <si>
    <t xml:space="preserve">04</t>
  </si>
  <si>
    <t xml:space="preserve">Форма 4.2.4</t>
  </si>
  <si>
    <t xml:space="preserve">Информация о величинах тарифов на подключение к системе теплоснабжения</t>
  </si>
  <si>
    <t xml:space="preserve">Брянская область</t>
  </si>
  <si>
    <t xml:space="preserve">июнь</t>
  </si>
  <si>
    <t xml:space="preserve">тариф указан с НДС для плательщиков НДС</t>
  </si>
  <si>
    <t xml:space="preserve">тариф для организаций не являющихся плательщиками НДС</t>
  </si>
  <si>
    <t xml:space="preserve">руб./Гкал/ч/мес</t>
  </si>
  <si>
    <t xml:space="preserve">производство (некомбинированная выработка)+сбыт</t>
  </si>
  <si>
    <t xml:space="preserve">отборный пар, &gt; 13 кг/см2</t>
  </si>
  <si>
    <t xml:space="preserve">Острый и редуцированный пар</t>
  </si>
  <si>
    <t xml:space="preserve">Дрова</t>
  </si>
  <si>
    <t xml:space="preserve">Иное</t>
  </si>
  <si>
    <t xml:space="preserve">Тарифы на услуги по передаче теплоносителя</t>
  </si>
  <si>
    <t xml:space="preserve">от 201 мм до 250 мм включительно</t>
  </si>
  <si>
    <t xml:space="preserve">05</t>
  </si>
  <si>
    <t xml:space="preserve">Форма 4.2.5</t>
  </si>
  <si>
    <t xml:space="preserve">Информация о плате за подключение к системе теплоснабжения в индивидуальном порядке</t>
  </si>
  <si>
    <t xml:space="preserve">Владимирская область</t>
  </si>
  <si>
    <t xml:space="preserve">июль</t>
  </si>
  <si>
    <t xml:space="preserve">тариф указан без НДС для плательщиков НДС</t>
  </si>
  <si>
    <t xml:space="preserve">тариф не утверждался</t>
  </si>
  <si>
    <t xml:space="preserve">руб./Гкал</t>
  </si>
  <si>
    <t xml:space="preserve">производство (некомбинированная выработка)</t>
  </si>
  <si>
    <t xml:space="preserve">острый и редуцированный пар</t>
  </si>
  <si>
    <t xml:space="preserve">Электроэнергия</t>
  </si>
  <si>
    <t xml:space="preserve">Плата за подключение к системе теплоснабжения</t>
  </si>
  <si>
    <t xml:space="preserve">от 250  мм и более</t>
  </si>
  <si>
    <t xml:space="preserve">06</t>
  </si>
  <si>
    <t xml:space="preserve">Форма 4.7</t>
  </si>
  <si>
    <t xml:space="preserve">Информация об условиях, на которых осуществляется поставка товаров и (или) оказание услуг</t>
  </si>
  <si>
    <t xml:space="preserve">Волгоградская область</t>
  </si>
  <si>
    <t xml:space="preserve">август</t>
  </si>
  <si>
    <t xml:space="preserve">горячая вода в системе централизованного теплоснабжения на отопление</t>
  </si>
  <si>
    <t xml:space="preserve">Плата за услуги по поддержанию резервной тепловой мощности при отсутствии потребления тепловой энергии</t>
  </si>
  <si>
    <t xml:space="preserve">Прочее</t>
  </si>
  <si>
    <t xml:space="preserve">Плата за подключение к системе теплоснабжения (индивидуальная)</t>
  </si>
  <si>
    <t xml:space="preserve">07</t>
  </si>
  <si>
    <t xml:space="preserve">Форма 4.8</t>
  </si>
  <si>
    <t xml:space="preserve">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t>
  </si>
  <si>
    <t xml:space="preserve">Вологодская область</t>
  </si>
  <si>
    <t xml:space="preserve">сентябрь</t>
  </si>
  <si>
    <t xml:space="preserve">Форма 4.2.5 Информация о плате за подключение к системе теплоснабжения в индивидуальном порядке</t>
  </si>
  <si>
    <t xml:space="preserve">08</t>
  </si>
  <si>
    <t xml:space="preserve">Воронежская область</t>
  </si>
  <si>
    <t xml:space="preserve">октябрь</t>
  </si>
  <si>
    <t xml:space="preserve">прочее</t>
  </si>
  <si>
    <t xml:space="preserve">Форма 4.2.4 Информация о величинах тарифов на подключение к системе теплоснабжения</t>
  </si>
  <si>
    <t xml:space="preserve">09</t>
  </si>
  <si>
    <t xml:space="preserve">г.Байконур</t>
  </si>
  <si>
    <t xml:space="preserve">ноябрь</t>
  </si>
  <si>
    <t xml:space="preserve">НДС общий люди
/kind_of_NDS_tariff_people/</t>
  </si>
  <si>
    <t xml:space="preserve">НДС
/kind_of_NDS_tariff_people/</t>
  </si>
  <si>
    <t xml:space="preserve">Предельный уровнь цены на тепловую энергию (мощность), поставляемую теплоснабжающими организациями потребителям. Индикативы</t>
  </si>
  <si>
    <t xml:space="preserve">г. Москва</t>
  </si>
  <si>
    <t xml:space="preserve">декабрь</t>
  </si>
  <si>
    <t xml:space="preserve">тариф с НДС организаций-плательщиков НДС</t>
  </si>
  <si>
    <t xml:space="preserve">тариф организаций не являющихся плательщиками НДС</t>
  </si>
  <si>
    <t xml:space="preserve">г.Санкт-Петербург</t>
  </si>
  <si>
    <t xml:space="preserve">Вид деятельности /kind_of_activity/</t>
  </si>
  <si>
    <t xml:space="preserve">г.Севастополь</t>
  </si>
  <si>
    <t xml:space="preserve">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t>
  </si>
  <si>
    <t xml:space="preserve">Еврейская автономная область</t>
  </si>
  <si>
    <t xml:space="preserve">15</t>
  </si>
  <si>
    <t xml:space="preserve">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t>
  </si>
  <si>
    <t xml:space="preserve">Забайкальский край</t>
  </si>
  <si>
    <t xml:space="preserve">16</t>
  </si>
  <si>
    <t xml:space="preserve">производство тепловой энергии (мощности) не в режиме комбинированной выработки электрической и тепловой энергии источниками тепловой энергии</t>
  </si>
  <si>
    <t xml:space="preserve">Ивановская область</t>
  </si>
  <si>
    <t xml:space="preserve">17</t>
  </si>
  <si>
    <t xml:space="preserve">производство теплоносителя</t>
  </si>
  <si>
    <t xml:space="preserve">Иркутская область</t>
  </si>
  <si>
    <t xml:space="preserve">18</t>
  </si>
  <si>
    <t xml:space="preserve">передача тепловой энергии и теплоносителя</t>
  </si>
  <si>
    <t xml:space="preserve">Кабардино-Балкарская республика</t>
  </si>
  <si>
    <t xml:space="preserve">19</t>
  </si>
  <si>
    <t xml:space="preserve">сбыт тепловой энергии и теплоносителя</t>
  </si>
  <si>
    <t xml:space="preserve">Калининградская область</t>
  </si>
  <si>
    <t xml:space="preserve">20</t>
  </si>
  <si>
    <t xml:space="preserve">подключение к системе теплоснабжения</t>
  </si>
  <si>
    <t xml:space="preserve">Калужская область</t>
  </si>
  <si>
    <t xml:space="preserve">поддержание резервной тепловой мощности при отсутствии потребления тепловой энергии</t>
  </si>
  <si>
    <t xml:space="preserve">Камчатский край</t>
  </si>
  <si>
    <t xml:space="preserve">21</t>
  </si>
  <si>
    <t xml:space="preserve">Карачаево-Черкесская республика</t>
  </si>
  <si>
    <t xml:space="preserve">22</t>
  </si>
  <si>
    <t xml:space="preserve">Кемеровская область</t>
  </si>
  <si>
    <t xml:space="preserve">23</t>
  </si>
  <si>
    <t xml:space="preserve">Кировская область</t>
  </si>
  <si>
    <t xml:space="preserve">24</t>
  </si>
  <si>
    <t xml:space="preserve">Костромская область</t>
  </si>
  <si>
    <t xml:space="preserve">25</t>
  </si>
  <si>
    <t xml:space="preserve">Краснодарский край</t>
  </si>
  <si>
    <t xml:space="preserve">Текущая дата</t>
  </si>
  <si>
    <t xml:space="preserve">26</t>
  </si>
  <si>
    <t xml:space="preserve">Красноярский край</t>
  </si>
  <si>
    <t xml:space="preserve">Организация</t>
  </si>
  <si>
    <t xml:space="preserve">23.11.2022 18:44:54</t>
  </si>
  <si>
    <t xml:space="preserve">27</t>
  </si>
  <si>
    <t xml:space="preserve">Курганская область</t>
  </si>
  <si>
    <t xml:space="preserve">28</t>
  </si>
  <si>
    <t xml:space="preserve">29</t>
  </si>
  <si>
    <t xml:space="preserve">Ленинградская область</t>
  </si>
  <si>
    <t xml:space="preserve">Виды деятельности</t>
  </si>
  <si>
    <t xml:space="preserve">https://appsrv.regportal-tariff.ru/procwsxls/</t>
  </si>
  <si>
    <t xml:space="preserve">30</t>
  </si>
  <si>
    <t xml:space="preserve">Липецкая область</t>
  </si>
  <si>
    <t xml:space="preserve">31</t>
  </si>
  <si>
    <t xml:space="preserve">Магаданская область</t>
  </si>
  <si>
    <t xml:space="preserve">32</t>
  </si>
  <si>
    <t xml:space="preserve">Московская область</t>
  </si>
  <si>
    <t xml:space="preserve">33</t>
  </si>
  <si>
    <t xml:space="preserve">Мурманская область</t>
  </si>
  <si>
    <t xml:space="preserve">34</t>
  </si>
  <si>
    <t xml:space="preserve">Ненецкий автономный округ</t>
  </si>
  <si>
    <t xml:space="preserve">35</t>
  </si>
  <si>
    <t xml:space="preserve">Нижегородская область</t>
  </si>
  <si>
    <t xml:space="preserve">36</t>
  </si>
  <si>
    <t xml:space="preserve">Новгородская область</t>
  </si>
  <si>
    <t xml:space="preserve">37</t>
  </si>
  <si>
    <t xml:space="preserve">Новосибирская область</t>
  </si>
  <si>
    <t xml:space="preserve">38</t>
  </si>
  <si>
    <t xml:space="preserve">Омская область</t>
  </si>
  <si>
    <t xml:space="preserve">39</t>
  </si>
  <si>
    <t xml:space="preserve">Оренбургская область</t>
  </si>
  <si>
    <t xml:space="preserve">40</t>
  </si>
  <si>
    <t xml:space="preserve">Орловская область</t>
  </si>
  <si>
    <t xml:space="preserve">41</t>
  </si>
  <si>
    <t xml:space="preserve">Пензенская область</t>
  </si>
  <si>
    <t xml:space="preserve">42</t>
  </si>
  <si>
    <t xml:space="preserve">Пермский край</t>
  </si>
  <si>
    <t xml:space="preserve">43</t>
  </si>
  <si>
    <t xml:space="preserve">Приморский край</t>
  </si>
  <si>
    <t xml:space="preserve">44</t>
  </si>
  <si>
    <t xml:space="preserve">Псковская область</t>
  </si>
  <si>
    <t xml:space="preserve">45</t>
  </si>
  <si>
    <t xml:space="preserve">Республика Адыгея</t>
  </si>
  <si>
    <t xml:space="preserve">46</t>
  </si>
  <si>
    <t xml:space="preserve">Республика Алтай</t>
  </si>
  <si>
    <t xml:space="preserve">47</t>
  </si>
  <si>
    <t xml:space="preserve">Республика Башкортостан</t>
  </si>
  <si>
    <t xml:space="preserve">48</t>
  </si>
  <si>
    <t xml:space="preserve">Республика Бурятия</t>
  </si>
  <si>
    <t xml:space="preserve">49</t>
  </si>
  <si>
    <t xml:space="preserve">Республика Дагестан</t>
  </si>
  <si>
    <t xml:space="preserve">50</t>
  </si>
  <si>
    <t xml:space="preserve">Республика Ингушетия</t>
  </si>
  <si>
    <t xml:space="preserve">51</t>
  </si>
  <si>
    <t xml:space="preserve">Республика Калмыкия</t>
  </si>
  <si>
    <t xml:space="preserve">52</t>
  </si>
  <si>
    <t xml:space="preserve">Республика Карелия</t>
  </si>
  <si>
    <t xml:space="preserve">53</t>
  </si>
  <si>
    <t xml:space="preserve">Республика Коми</t>
  </si>
  <si>
    <t xml:space="preserve">54</t>
  </si>
  <si>
    <t xml:space="preserve">Республика Крым</t>
  </si>
  <si>
    <t xml:space="preserve">55</t>
  </si>
  <si>
    <t xml:space="preserve">Республика Марий Эл</t>
  </si>
  <si>
    <t xml:space="preserve">56</t>
  </si>
  <si>
    <t xml:space="preserve">Республика Мордовия</t>
  </si>
  <si>
    <t xml:space="preserve">57</t>
  </si>
  <si>
    <t xml:space="preserve">Республика Саха (Якутия)</t>
  </si>
  <si>
    <t xml:space="preserve">58</t>
  </si>
  <si>
    <t xml:space="preserve">Республика Северная Осетия-Алания</t>
  </si>
  <si>
    <t xml:space="preserve">59</t>
  </si>
  <si>
    <t xml:space="preserve">Республика Татарстан</t>
  </si>
  <si>
    <t xml:space="preserve">Республика Тыва</t>
  </si>
  <si>
    <t xml:space="preserve">Республика Хакасия</t>
  </si>
  <si>
    <t xml:space="preserve">Ростовская область</t>
  </si>
  <si>
    <t xml:space="preserve">Рязанская область</t>
  </si>
  <si>
    <t xml:space="preserve">Самарская область</t>
  </si>
  <si>
    <t xml:space="preserve">Саратовская область</t>
  </si>
  <si>
    <t xml:space="preserve">Сахалинская область</t>
  </si>
  <si>
    <t xml:space="preserve">Свердловская область</t>
  </si>
  <si>
    <t xml:space="preserve">Смоленская область</t>
  </si>
  <si>
    <t xml:space="preserve">Ставропольский край</t>
  </si>
  <si>
    <t xml:space="preserve">Тамбовская область</t>
  </si>
  <si>
    <t xml:space="preserve">Тверская область</t>
  </si>
  <si>
    <t xml:space="preserve">Томская область</t>
  </si>
  <si>
    <t xml:space="preserve">Тульская область</t>
  </si>
  <si>
    <t xml:space="preserve">Тюменская область</t>
  </si>
  <si>
    <t xml:space="preserve">Удмуртская республика</t>
  </si>
  <si>
    <t xml:space="preserve">Ульяновская область</t>
  </si>
  <si>
    <t xml:space="preserve">Хабаровский край</t>
  </si>
  <si>
    <t xml:space="preserve">Ханты-Мансийский автономный округ</t>
  </si>
  <si>
    <t xml:space="preserve">Челябинская область</t>
  </si>
  <si>
    <t xml:space="preserve">Чеченская республика</t>
  </si>
  <si>
    <t xml:space="preserve">Чувашская республика</t>
  </si>
  <si>
    <t xml:space="preserve">Чукотский автономный округ</t>
  </si>
  <si>
    <t xml:space="preserve">Ямало-Ненецкий автономный округ</t>
  </si>
  <si>
    <t xml:space="preserve">Ярославская область</t>
  </si>
  <si>
    <t xml:space="preserve">ID</t>
  </si>
  <si>
    <t xml:space="preserve">LINK_NAME</t>
  </si>
  <si>
    <t xml:space="preserve">https://portal.eias.ru/Portal/DownloadPage.aspx?type=12&amp;guid=????????-????-????-????-????????????</t>
  </si>
  <si>
    <t xml:space="preserve">ALL</t>
  </si>
  <si>
    <t xml:space="preserve">https://eias.fstrf.ru/disclo/get_file?p_guid=????????-????-????-????-????????????</t>
  </si>
  <si>
    <t xml:space="preserve">территория 2</t>
  </si>
  <si>
    <t xml:space="preserve">территория 3</t>
  </si>
  <si>
    <t xml:space="preserve">территория 4</t>
  </si>
  <si>
    <t xml:space="preserve">Форма</t>
  </si>
  <si>
    <t xml:space="preserve">Листы</t>
  </si>
  <si>
    <t xml:space="preserve">ID_TARIFF_NAME</t>
  </si>
  <si>
    <t xml:space="preserve">TARIFF_NAME</t>
  </si>
  <si>
    <t xml:space="preserve">VED_NAME</t>
  </si>
  <si>
    <t xml:space="preserve">Производство тепловой энергии. Комбинированная выработка с уст. мощностью производства электрической энергии менее 25 МВт</t>
  </si>
  <si>
    <t xml:space="preserve">Производство тепловой энергии. Комбинированная выработка с уст. мощностью производства электрической энергии 25 МВт и более</t>
  </si>
  <si>
    <t xml:space="preserve">Производство. Теплоноситель</t>
  </si>
  <si>
    <t xml:space="preserve">Передача. Тепловая энергия</t>
  </si>
  <si>
    <t xml:space="preserve">Передача. Теплоноситель</t>
  </si>
  <si>
    <t xml:space="preserve">Сбыт. Тепловая энергия</t>
  </si>
  <si>
    <t xml:space="preserve">Сбыт. Теплоноситель</t>
  </si>
  <si>
    <t xml:space="preserve">Подключение (технологическое присоединение) к системе теплоснабжения</t>
  </si>
  <si>
    <t xml:space="preserve">Поддержание резервной тепловой мощности при отсутствии потребления тепловой энергии</t>
  </si>
  <si>
    <t xml:space="preserve">Расчетные листы</t>
  </si>
  <si>
    <t xml:space="preserve">Скрытые листы</t>
  </si>
  <si>
    <t xml:space="preserve">Instruction</t>
  </si>
  <si>
    <t xml:space="preserve">modList00</t>
  </si>
  <si>
    <t xml:space="preserve">modUpdTemplLogger</t>
  </si>
  <si>
    <t xml:space="preserve">TSH_et_union_hor</t>
  </si>
  <si>
    <t xml:space="preserve">List00</t>
  </si>
  <si>
    <t xml:space="preserve">TEHSHEET</t>
  </si>
  <si>
    <t xml:space="preserve">List01</t>
  </si>
  <si>
    <t xml:space="preserve">modListTempFilter</t>
  </si>
  <si>
    <t xml:space="preserve">List02</t>
  </si>
  <si>
    <t xml:space="preserve">modCheckCyan</t>
  </si>
  <si>
    <t xml:space="preserve">List05_1</t>
  </si>
  <si>
    <t xml:space="preserve">REESTR_LINK</t>
  </si>
  <si>
    <t xml:space="preserve">List06_1</t>
  </si>
  <si>
    <t xml:space="preserve">REESTR_DS</t>
  </si>
  <si>
    <t xml:space="preserve">List05_2</t>
  </si>
  <si>
    <t xml:space="preserve">modHTTP</t>
  </si>
  <si>
    <t xml:space="preserve">List06_2</t>
  </si>
  <si>
    <t xml:space="preserve">modfrmRezimChoose</t>
  </si>
  <si>
    <t xml:space="preserve">List05_13</t>
  </si>
  <si>
    <t xml:space="preserve">modSheetMain</t>
  </si>
  <si>
    <t xml:space="preserve">List06_13</t>
  </si>
  <si>
    <t xml:space="preserve">REESTR_VT</t>
  </si>
  <si>
    <t xml:space="preserve">List05_3</t>
  </si>
  <si>
    <t xml:space="preserve">REESTR_VED</t>
  </si>
  <si>
    <t xml:space="preserve">List06_3</t>
  </si>
  <si>
    <t xml:space="preserve">modfrmReestrObj</t>
  </si>
  <si>
    <t xml:space="preserve">List05_3_i</t>
  </si>
  <si>
    <t xml:space="preserve">AllSheetsInThisWorkbook</t>
  </si>
  <si>
    <t xml:space="preserve">List06_3_i</t>
  </si>
  <si>
    <t xml:space="preserve">TSH_et_union_vert</t>
  </si>
  <si>
    <t xml:space="preserve">List05_8</t>
  </si>
  <si>
    <t xml:space="preserve">modInstruction</t>
  </si>
  <si>
    <t xml:space="preserve">List06_8</t>
  </si>
  <si>
    <t xml:space="preserve">modRegion</t>
  </si>
  <si>
    <t xml:space="preserve">List05_4</t>
  </si>
  <si>
    <t xml:space="preserve">modReestr</t>
  </si>
  <si>
    <t xml:space="preserve">List06_4</t>
  </si>
  <si>
    <t xml:space="preserve">modfrmReestr</t>
  </si>
  <si>
    <t xml:space="preserve">List05_6</t>
  </si>
  <si>
    <t xml:space="preserve">modUpdTemplMain</t>
  </si>
  <si>
    <t xml:space="preserve">List06_6</t>
  </si>
  <si>
    <t xml:space="preserve">TSH_REESTR_ORG</t>
  </si>
  <si>
    <t xml:space="preserve">List05_7</t>
  </si>
  <si>
    <t xml:space="preserve">modClassifierValidate</t>
  </si>
  <si>
    <t xml:space="preserve">List06_7</t>
  </si>
  <si>
    <t xml:space="preserve">modProv</t>
  </si>
  <si>
    <t xml:space="preserve">List05_5</t>
  </si>
  <si>
    <t xml:space="preserve">modHyp</t>
  </si>
  <si>
    <t xml:space="preserve">List06_5</t>
  </si>
  <si>
    <t xml:space="preserve">modServiceModule</t>
  </si>
  <si>
    <t xml:space="preserve">List05_10</t>
  </si>
  <si>
    <t xml:space="preserve">modList01</t>
  </si>
  <si>
    <t xml:space="preserve">List06_10</t>
  </si>
  <si>
    <t xml:space="preserve">modList02</t>
  </si>
  <si>
    <t xml:space="preserve">List05_9</t>
  </si>
  <si>
    <t xml:space="preserve">modList03</t>
  </si>
  <si>
    <t xml:space="preserve">List06_9</t>
  </si>
  <si>
    <t xml:space="preserve">TSH_REESTR_MO_FILTER</t>
  </si>
  <si>
    <t xml:space="preserve">List05_11</t>
  </si>
  <si>
    <t xml:space="preserve">TSH_REESTR_MO</t>
  </si>
  <si>
    <t xml:space="preserve">List11</t>
  </si>
  <si>
    <t xml:space="preserve">modInfo</t>
  </si>
  <si>
    <t xml:space="preserve">List12</t>
  </si>
  <si>
    <t xml:space="preserve">modList05</t>
  </si>
  <si>
    <t xml:space="preserve">List03</t>
  </si>
  <si>
    <t xml:space="preserve">modList06</t>
  </si>
  <si>
    <t xml:space="preserve">List07</t>
  </si>
  <si>
    <t xml:space="preserve">modList07</t>
  </si>
  <si>
    <t xml:space="preserve">ListComm</t>
  </si>
  <si>
    <t xml:space="preserve">modList11</t>
  </si>
  <si>
    <t xml:space="preserve">ListCheck</t>
  </si>
  <si>
    <t xml:space="preserve">modList12</t>
  </si>
  <si>
    <t xml:space="preserve">modfrmDateChoose</t>
  </si>
  <si>
    <t xml:space="preserve">modComm</t>
  </si>
  <si>
    <t xml:space="preserve">modThisWorkbook</t>
  </si>
  <si>
    <t xml:space="preserve">modfrmReestrMR</t>
  </si>
  <si>
    <t xml:space="preserve">modfrmCheckUpdates</t>
  </si>
  <si>
    <t xml:space="preserve">№</t>
  </si>
  <si>
    <t xml:space="preserve">REGION_ID</t>
  </si>
  <si>
    <t xml:space="preserve">REGION_NAME</t>
  </si>
  <si>
    <t xml:space="preserve">RST_ORG_ID</t>
  </si>
  <si>
    <t xml:space="preserve">ORG_NAME</t>
  </si>
  <si>
    <t xml:space="preserve">INN_NAME</t>
  </si>
  <si>
    <t xml:space="preserve">KPP_NAME</t>
  </si>
  <si>
    <t xml:space="preserve">ORG_START_DATE</t>
  </si>
  <si>
    <t xml:space="preserve">ORG_END_DATE</t>
  </si>
  <si>
    <t xml:space="preserve">2594</t>
  </si>
  <si>
    <t xml:space="preserve">31526383</t>
  </si>
  <si>
    <t xml:space="preserve">"Теткинское МУП ЖКХ"</t>
  </si>
  <si>
    <t xml:space="preserve">4603009064</t>
  </si>
  <si>
    <t xml:space="preserve">460301001</t>
  </si>
  <si>
    <t xml:space="preserve">WARM</t>
  </si>
  <si>
    <t xml:space="preserve">31457162</t>
  </si>
  <si>
    <t xml:space="preserve">АО "ГАЗСПЕЦРЕСУРС"</t>
  </si>
  <si>
    <t xml:space="preserve">4611016308</t>
  </si>
  <si>
    <t xml:space="preserve">461101001</t>
  </si>
  <si>
    <t xml:space="preserve">17-11-2020 00:00:00</t>
  </si>
  <si>
    <t xml:space="preserve">30876295</t>
  </si>
  <si>
    <t xml:space="preserve">АО "ККХП"</t>
  </si>
  <si>
    <t xml:space="preserve">4630001280</t>
  </si>
  <si>
    <t xml:space="preserve">12-01-2017 00:00:00</t>
  </si>
  <si>
    <t xml:space="preserve">26506537</t>
  </si>
  <si>
    <t xml:space="preserve">АО "Концерн Росэнергоатом" (филиал "Курская атомная станция")</t>
  </si>
  <si>
    <t xml:space="preserve">7721632827</t>
  </si>
  <si>
    <t xml:space="preserve">463443001</t>
  </si>
  <si>
    <t xml:space="preserve">31226876</t>
  </si>
  <si>
    <t xml:space="preserve">АО "Курская строительная компания "Новый курс"</t>
  </si>
  <si>
    <t xml:space="preserve">4629043694</t>
  </si>
  <si>
    <t xml:space="preserve">02-08-2018 00:00:00</t>
  </si>
  <si>
    <t xml:space="preserve">31412878</t>
  </si>
  <si>
    <t xml:space="preserve">АО "Михайловский ГОК  им. А.В. Варичева"</t>
  </si>
  <si>
    <t xml:space="preserve">4633001577</t>
  </si>
  <si>
    <t xml:space="preserve">997550001</t>
  </si>
  <si>
    <t xml:space="preserve">20-03-2020 00:00:00</t>
  </si>
  <si>
    <t xml:space="preserve">26838066</t>
  </si>
  <si>
    <t xml:space="preserve">АО "РЭУ"</t>
  </si>
  <si>
    <t xml:space="preserve">7714783092</t>
  </si>
  <si>
    <t xml:space="preserve">770401001</t>
  </si>
  <si>
    <t xml:space="preserve">26357430</t>
  </si>
  <si>
    <t xml:space="preserve">АО "Сахарный комбинат Льговский"</t>
  </si>
  <si>
    <t xml:space="preserve">4613005502</t>
  </si>
  <si>
    <t xml:space="preserve">461301001</t>
  </si>
  <si>
    <t xml:space="preserve">28160056</t>
  </si>
  <si>
    <t xml:space="preserve">АО "ТЭСК"</t>
  </si>
  <si>
    <t xml:space="preserve">4632121159</t>
  </si>
  <si>
    <t xml:space="preserve">31424123</t>
  </si>
  <si>
    <t xml:space="preserve">АО "ЭЛЕКТРОАГРЕГАТ"</t>
  </si>
  <si>
    <t xml:space="preserve">4631005223</t>
  </si>
  <si>
    <t xml:space="preserve">27653101</t>
  </si>
  <si>
    <t xml:space="preserve">АУ КО "Редакция газеты "Беловские Зори"</t>
  </si>
  <si>
    <t xml:space="preserve">4601003540</t>
  </si>
  <si>
    <t xml:space="preserve">460101001</t>
  </si>
  <si>
    <t xml:space="preserve">26521231</t>
  </si>
  <si>
    <t xml:space="preserve">Белгородский территориальный участок Юго-Восточной дирекции по тепловодоснабжению - структурного подразделения Центральной дирекции по тепловодоснабжению - филиала ОАО "РЖД"</t>
  </si>
  <si>
    <t xml:space="preserve">7708503727</t>
  </si>
  <si>
    <t xml:space="preserve">312345029</t>
  </si>
  <si>
    <t xml:space="preserve">26520355</t>
  </si>
  <si>
    <t xml:space="preserve">Брянский территориальный участок Московской дирекции по тепловодоснабжению – структурного подразделения Центральной дирекции по тепловодоснабжению – филиала ОАО «РЖД»</t>
  </si>
  <si>
    <t xml:space="preserve">463201002</t>
  </si>
  <si>
    <t xml:space="preserve">26373212</t>
  </si>
  <si>
    <t xml:space="preserve">ГУПКО "Курскоблжилкомхоз"</t>
  </si>
  <si>
    <t xml:space="preserve">4632024035</t>
  </si>
  <si>
    <t xml:space="preserve">26357437</t>
  </si>
  <si>
    <t xml:space="preserve">ЗАО "Рыльский хлебозавод"</t>
  </si>
  <si>
    <t xml:space="preserve">4620002277</t>
  </si>
  <si>
    <t xml:space="preserve">462001001</t>
  </si>
  <si>
    <t xml:space="preserve">30845056</t>
  </si>
  <si>
    <t xml:space="preserve">ИП Харитонов Дмитрий Витальевич</t>
  </si>
  <si>
    <t xml:space="preserve">463224709849</t>
  </si>
  <si>
    <t xml:space="preserve">отсутствует</t>
  </si>
  <si>
    <t xml:space="preserve">21-12-2020 00:00:00</t>
  </si>
  <si>
    <t xml:space="preserve">30941921</t>
  </si>
  <si>
    <t xml:space="preserve">Курский завод "Маяк" - филиал АО "Нижегородское научно-производственное объединение имени М.В.Фрунзе"</t>
  </si>
  <si>
    <t xml:space="preserve">5261077695</t>
  </si>
  <si>
    <t xml:space="preserve">463243001</t>
  </si>
  <si>
    <t xml:space="preserve">12-07-2017 00:00:00</t>
  </si>
  <si>
    <t xml:space="preserve">30843089</t>
  </si>
  <si>
    <t xml:space="preserve">МКУ "Управление обеспечения деятельности органов местного самоуправления"</t>
  </si>
  <si>
    <t xml:space="preserve">4622005001</t>
  </si>
  <si>
    <t xml:space="preserve">462201001</t>
  </si>
  <si>
    <t xml:space="preserve">01-10-2016 00:00:00</t>
  </si>
  <si>
    <t xml:space="preserve">28119766</t>
  </si>
  <si>
    <t xml:space="preserve">МУП "Большесолдатское ЖКХ"</t>
  </si>
  <si>
    <t xml:space="preserve">4602000012</t>
  </si>
  <si>
    <t xml:space="preserve">460201001</t>
  </si>
  <si>
    <t xml:space="preserve">10-07-2020 00:00:00</t>
  </si>
  <si>
    <t xml:space="preserve">31334806</t>
  </si>
  <si>
    <t xml:space="preserve">МУП "Глушковское ЖКХ"</t>
  </si>
  <si>
    <t xml:space="preserve">4603004186</t>
  </si>
  <si>
    <t xml:space="preserve">31-07-2019 00:00:00</t>
  </si>
  <si>
    <t xml:space="preserve">26357464</t>
  </si>
  <si>
    <t xml:space="preserve">МУП "Городские тепловые сети" МО  "город Курчатов"</t>
  </si>
  <si>
    <t xml:space="preserve">4634002573</t>
  </si>
  <si>
    <t xml:space="preserve">463401001</t>
  </si>
  <si>
    <t xml:space="preserve">26357452</t>
  </si>
  <si>
    <t xml:space="preserve">МУП "Гортеплосеть"</t>
  </si>
  <si>
    <t xml:space="preserve">4632000330</t>
  </si>
  <si>
    <t xml:space="preserve">26357458</t>
  </si>
  <si>
    <t xml:space="preserve">МУП "Гортеплосеть" города Железногорска</t>
  </si>
  <si>
    <t xml:space="preserve">4633002394</t>
  </si>
  <si>
    <t xml:space="preserve">463301001</t>
  </si>
  <si>
    <t xml:space="preserve">26373218</t>
  </si>
  <si>
    <t xml:space="preserve">МУП "Иванинское ЖКХ"</t>
  </si>
  <si>
    <t xml:space="preserve">4634008455</t>
  </si>
  <si>
    <t xml:space="preserve">28829517</t>
  </si>
  <si>
    <t xml:space="preserve">МУП "Кшенское" поселка Кшенский</t>
  </si>
  <si>
    <t xml:space="preserve">4621009099</t>
  </si>
  <si>
    <t xml:space="preserve">462101001</t>
  </si>
  <si>
    <t xml:space="preserve">28967472</t>
  </si>
  <si>
    <t xml:space="preserve">МУП "Районное коммунальное хозяйство"</t>
  </si>
  <si>
    <t xml:space="preserve">4633037132</t>
  </si>
  <si>
    <t xml:space="preserve">31625749</t>
  </si>
  <si>
    <t xml:space="preserve">МУП "Теплосервис"</t>
  </si>
  <si>
    <t xml:space="preserve">4626006422</t>
  </si>
  <si>
    <t xml:space="preserve">462601001</t>
  </si>
  <si>
    <t xml:space="preserve">01-08-2022 00:00:00</t>
  </si>
  <si>
    <t xml:space="preserve">31461777</t>
  </si>
  <si>
    <t xml:space="preserve">МУП "Теплосеть"</t>
  </si>
  <si>
    <t xml:space="preserve">4610006900</t>
  </si>
  <si>
    <t xml:space="preserve">461001001</t>
  </si>
  <si>
    <t xml:space="preserve">15-05-2008 00:00:00</t>
  </si>
  <si>
    <t xml:space="preserve">31521250</t>
  </si>
  <si>
    <t xml:space="preserve">МУП "Хомутовское ЖКХ"</t>
  </si>
  <si>
    <t xml:space="preserve">4626006380</t>
  </si>
  <si>
    <t xml:space="preserve">19-10-2021 00:00:00</t>
  </si>
  <si>
    <t xml:space="preserve">30370939</t>
  </si>
  <si>
    <t xml:space="preserve">МУП ЖКХ "Комфорт" МО "Полянский сельсовет</t>
  </si>
  <si>
    <t xml:space="preserve">4611007247</t>
  </si>
  <si>
    <t xml:space="preserve">11-01-2010 00:00:00</t>
  </si>
  <si>
    <t xml:space="preserve">07-05-2019 00:00:00</t>
  </si>
  <si>
    <t xml:space="preserve">30370891</t>
  </si>
  <si>
    <t xml:space="preserve">МУП ЖКХ "Лазурное"</t>
  </si>
  <si>
    <t xml:space="preserve">4611007409</t>
  </si>
  <si>
    <t xml:space="preserve">08-07-2015 00:00:00</t>
  </si>
  <si>
    <t xml:space="preserve">26373163</t>
  </si>
  <si>
    <t xml:space="preserve">МУП ЖКХ "Лебяжье"</t>
  </si>
  <si>
    <t xml:space="preserve">4611007568</t>
  </si>
  <si>
    <t xml:space="preserve">07-09-2022 00:00:00</t>
  </si>
  <si>
    <t xml:space="preserve">28975327</t>
  </si>
  <si>
    <t xml:space="preserve">МУП ЖКХ "Родник"</t>
  </si>
  <si>
    <t xml:space="preserve">4611013586</t>
  </si>
  <si>
    <t xml:space="preserve">26357443</t>
  </si>
  <si>
    <t xml:space="preserve">МУП КЭТС г.Суджа</t>
  </si>
  <si>
    <t xml:space="preserve">4623002116</t>
  </si>
  <si>
    <t xml:space="preserve">462301001</t>
  </si>
  <si>
    <t xml:space="preserve">26357449</t>
  </si>
  <si>
    <t xml:space="preserve">ОАО "Геомаш" города Щигры</t>
  </si>
  <si>
    <t xml:space="preserve">4628000962</t>
  </si>
  <si>
    <t xml:space="preserve">462801001</t>
  </si>
  <si>
    <t xml:space="preserve">26319324</t>
  </si>
  <si>
    <t xml:space="preserve">ОАО "Курскрезинотехника"</t>
  </si>
  <si>
    <t xml:space="preserve">4632001454</t>
  </si>
  <si>
    <t xml:space="preserve">463250001</t>
  </si>
  <si>
    <t xml:space="preserve">26597746</t>
  </si>
  <si>
    <t xml:space="preserve">ОАО "Технотекс"</t>
  </si>
  <si>
    <t xml:space="preserve">4631000955</t>
  </si>
  <si>
    <t xml:space="preserve">28451724</t>
  </si>
  <si>
    <t xml:space="preserve">ОАО "Управляющая компания Курского района"</t>
  </si>
  <si>
    <t xml:space="preserve">4611008674</t>
  </si>
  <si>
    <t xml:space="preserve">04-04-2022 00:00:00</t>
  </si>
  <si>
    <t xml:space="preserve">28153332</t>
  </si>
  <si>
    <t xml:space="preserve">ОАО "Электроагрегат"</t>
  </si>
  <si>
    <t xml:space="preserve">26357455</t>
  </si>
  <si>
    <t xml:space="preserve">ОГУП "КЖЭП"</t>
  </si>
  <si>
    <t xml:space="preserve">4632060509</t>
  </si>
  <si>
    <t xml:space="preserve">14-11-2019 00:00:00</t>
  </si>
  <si>
    <t xml:space="preserve">28008001</t>
  </si>
  <si>
    <t xml:space="preserve">ООО  "Афродита"</t>
  </si>
  <si>
    <t xml:space="preserve">4633023436</t>
  </si>
  <si>
    <t xml:space="preserve">30958906</t>
  </si>
  <si>
    <t xml:space="preserve">ООО "АГРУПП"</t>
  </si>
  <si>
    <t xml:space="preserve">4603001234</t>
  </si>
  <si>
    <t xml:space="preserve">31206294</t>
  </si>
  <si>
    <t xml:space="preserve">ООО "Агропроект"</t>
  </si>
  <si>
    <t xml:space="preserve">3666120176</t>
  </si>
  <si>
    <t xml:space="preserve">366601001</t>
  </si>
  <si>
    <t xml:space="preserve">10-10-2018 00:00:00</t>
  </si>
  <si>
    <t xml:space="preserve">31157877</t>
  </si>
  <si>
    <t xml:space="preserve">ООО "ВодоСервис"</t>
  </si>
  <si>
    <t xml:space="preserve">4633039637</t>
  </si>
  <si>
    <t xml:space="preserve">463330100</t>
  </si>
  <si>
    <t xml:space="preserve">26357459</t>
  </si>
  <si>
    <t xml:space="preserve">ООО "ГОТЭК-ЦПУ"</t>
  </si>
  <si>
    <t xml:space="preserve">4633016372</t>
  </si>
  <si>
    <t xml:space="preserve">26356874</t>
  </si>
  <si>
    <t xml:space="preserve">ООО "Газспецресурс" поселок им.М.Жукова</t>
  </si>
  <si>
    <t xml:space="preserve">4632063370</t>
  </si>
  <si>
    <t xml:space="preserve">28535128</t>
  </si>
  <si>
    <t xml:space="preserve">ООО "ЖКУ"</t>
  </si>
  <si>
    <t xml:space="preserve">4620014280</t>
  </si>
  <si>
    <t xml:space="preserve">28-05-2019 00:00:00</t>
  </si>
  <si>
    <t xml:space="preserve">26599373</t>
  </si>
  <si>
    <t xml:space="preserve">ООО "ЖКХ с. Мантурово"</t>
  </si>
  <si>
    <t xml:space="preserve">4614004050</t>
  </si>
  <si>
    <t xml:space="preserve">461401001</t>
  </si>
  <si>
    <t xml:space="preserve">28080260</t>
  </si>
  <si>
    <t xml:space="preserve">ООО "Железногорская МСО"</t>
  </si>
  <si>
    <t xml:space="preserve">4633011913</t>
  </si>
  <si>
    <t xml:space="preserve">27712056</t>
  </si>
  <si>
    <t xml:space="preserve">ООО "Жилищник"</t>
  </si>
  <si>
    <t xml:space="preserve">4603008769</t>
  </si>
  <si>
    <t xml:space="preserve">24-11-2011 00:00:00</t>
  </si>
  <si>
    <t xml:space="preserve">15-08-2022 00:00:00</t>
  </si>
  <si>
    <t xml:space="preserve">30918958</t>
  </si>
  <si>
    <t xml:space="preserve">ООО "Жилсервис ЗЖБИ-3"</t>
  </si>
  <si>
    <t xml:space="preserve">4633039010</t>
  </si>
  <si>
    <t xml:space="preserve">05-04-2017 00:00:00</t>
  </si>
  <si>
    <t xml:space="preserve">26357466</t>
  </si>
  <si>
    <t xml:space="preserve">ООО "Жилсервис" поселка имени К. Либкнехта</t>
  </si>
  <si>
    <t xml:space="preserve">4634009770</t>
  </si>
  <si>
    <t xml:space="preserve">02-07-2019 00:00:00</t>
  </si>
  <si>
    <t xml:space="preserve">26357446</t>
  </si>
  <si>
    <t xml:space="preserve">ООО "КТС с. Калиновка"</t>
  </si>
  <si>
    <t xml:space="preserve">4626003929</t>
  </si>
  <si>
    <t xml:space="preserve">27159575</t>
  </si>
  <si>
    <t xml:space="preserve">ООО "Коммунальная служба + " С. Михайловка</t>
  </si>
  <si>
    <t xml:space="preserve">4633033219</t>
  </si>
  <si>
    <t xml:space="preserve">26357416</t>
  </si>
  <si>
    <t xml:space="preserve">ООО "Коммунальная служба"</t>
  </si>
  <si>
    <t xml:space="preserve">4633020629</t>
  </si>
  <si>
    <t xml:space="preserve">17-03-2021 00:00:00</t>
  </si>
  <si>
    <t xml:space="preserve">26357432</t>
  </si>
  <si>
    <t xml:space="preserve">ООО "Коммунальщик" п. Прямицино</t>
  </si>
  <si>
    <t xml:space="preserve">4617004147</t>
  </si>
  <si>
    <t xml:space="preserve">461701001</t>
  </si>
  <si>
    <t xml:space="preserve">27549510</t>
  </si>
  <si>
    <t xml:space="preserve">ООО "Комфорт" г. Железногорск</t>
  </si>
  <si>
    <t xml:space="preserve">4633022993</t>
  </si>
  <si>
    <t xml:space="preserve">31477115</t>
  </si>
  <si>
    <t xml:space="preserve">ООО "Круиз - М"</t>
  </si>
  <si>
    <t xml:space="preserve">5034043900</t>
  </si>
  <si>
    <t xml:space="preserve">503401001</t>
  </si>
  <si>
    <t xml:space="preserve">17-04-2012 00:00:00</t>
  </si>
  <si>
    <t xml:space="preserve">28006067</t>
  </si>
  <si>
    <t xml:space="preserve">ООО "Курская ТСК"</t>
  </si>
  <si>
    <t xml:space="preserve">4632168044</t>
  </si>
  <si>
    <t xml:space="preserve">18-06-2021 00:00:00</t>
  </si>
  <si>
    <t xml:space="preserve">26357454</t>
  </si>
  <si>
    <t xml:space="preserve">ООО "Курские Внешние Коммунальные сети"</t>
  </si>
  <si>
    <t xml:space="preserve">4632033706</t>
  </si>
  <si>
    <t xml:space="preserve">30852158</t>
  </si>
  <si>
    <t xml:space="preserve">ООО "Курскоблтеплосеть"</t>
  </si>
  <si>
    <t xml:space="preserve">4632185184</t>
  </si>
  <si>
    <t xml:space="preserve">26373215</t>
  </si>
  <si>
    <t xml:space="preserve">ООО "Новоандросовское ЖКХ"</t>
  </si>
  <si>
    <t xml:space="preserve">4633019609</t>
  </si>
  <si>
    <t xml:space="preserve">22-03-2021 00:00:00</t>
  </si>
  <si>
    <t xml:space="preserve">26519453</t>
  </si>
  <si>
    <t xml:space="preserve">ООО "Обоянские Коммунальные Тепловые Сети"</t>
  </si>
  <si>
    <t xml:space="preserve">4616008283</t>
  </si>
  <si>
    <t xml:space="preserve">461601001</t>
  </si>
  <si>
    <t xml:space="preserve">31209848</t>
  </si>
  <si>
    <t xml:space="preserve">ООО "ПРОМ-ЭНЕРГО-СЕРВИС"</t>
  </si>
  <si>
    <t xml:space="preserve">4620014875</t>
  </si>
  <si>
    <t xml:space="preserve">23-10-2018 00:00:00</t>
  </si>
  <si>
    <t xml:space="preserve">28005317</t>
  </si>
  <si>
    <t xml:space="preserve">ООО "Партнер"</t>
  </si>
  <si>
    <t xml:space="preserve">4611011959</t>
  </si>
  <si>
    <t xml:space="preserve">22-01-2019 00:00:00</t>
  </si>
  <si>
    <t xml:space="preserve">31326254</t>
  </si>
  <si>
    <t xml:space="preserve">ООО "СБМ"</t>
  </si>
  <si>
    <t xml:space="preserve">4632113278</t>
  </si>
  <si>
    <t xml:space="preserve">26-10-2009 00:00:00</t>
  </si>
  <si>
    <t xml:space="preserve">28262863</t>
  </si>
  <si>
    <t xml:space="preserve">ООО "Санаторий "Моква"</t>
  </si>
  <si>
    <t xml:space="preserve">4611004126</t>
  </si>
  <si>
    <t xml:space="preserve">26357417</t>
  </si>
  <si>
    <t xml:space="preserve">ООО "Свободинский электромеханический завод"</t>
  </si>
  <si>
    <t xml:space="preserve">4607000231</t>
  </si>
  <si>
    <t xml:space="preserve">460701001</t>
  </si>
  <si>
    <t xml:space="preserve">30949176</t>
  </si>
  <si>
    <t xml:space="preserve">ООО "Сети МС"</t>
  </si>
  <si>
    <t xml:space="preserve">4607006392</t>
  </si>
  <si>
    <t xml:space="preserve">05-12-2016 00:00:00</t>
  </si>
  <si>
    <t xml:space="preserve">26373203</t>
  </si>
  <si>
    <t xml:space="preserve">ООО "Солнцевское ЖКХ"</t>
  </si>
  <si>
    <t xml:space="preserve">4622004495</t>
  </si>
  <si>
    <t xml:space="preserve">26357461</t>
  </si>
  <si>
    <t xml:space="preserve">ООО "Студенокская коммунальная служба"</t>
  </si>
  <si>
    <t xml:space="preserve">4633022023</t>
  </si>
  <si>
    <t xml:space="preserve">26520250</t>
  </si>
  <si>
    <t xml:space="preserve">ООО "Тепло Плюс"</t>
  </si>
  <si>
    <t xml:space="preserve">4610007068</t>
  </si>
  <si>
    <t xml:space="preserve">30363198</t>
  </si>
  <si>
    <t xml:space="preserve">ООО "Теплогенерирующая компания "Регион"</t>
  </si>
  <si>
    <t xml:space="preserve">4632207448</t>
  </si>
  <si>
    <t xml:space="preserve">09-10-2015 00:00:00</t>
  </si>
  <si>
    <t xml:space="preserve">27-09-2021 00:00:00</t>
  </si>
  <si>
    <t xml:space="preserve">26357456</t>
  </si>
  <si>
    <t xml:space="preserve">ООО "Теплогенерирующая компания"</t>
  </si>
  <si>
    <t xml:space="preserve">4632068226</t>
  </si>
  <si>
    <t xml:space="preserve">26806402</t>
  </si>
  <si>
    <t xml:space="preserve">ООО "Теткинское МУП ЖКХ"</t>
  </si>
  <si>
    <t xml:space="preserve">4603005599</t>
  </si>
  <si>
    <t xml:space="preserve">26373188</t>
  </si>
  <si>
    <t xml:space="preserve">ООО "УниверсалСтройСервис"</t>
  </si>
  <si>
    <t xml:space="preserve">4619004209</t>
  </si>
  <si>
    <t xml:space="preserve">461901001</t>
  </si>
  <si>
    <t xml:space="preserve">27469876</t>
  </si>
  <si>
    <t xml:space="preserve">ООО "Управляющая компания "Жилфонд"</t>
  </si>
  <si>
    <t xml:space="preserve">4632119512</t>
  </si>
  <si>
    <t xml:space="preserve">08-04-2019 00:00:00</t>
  </si>
  <si>
    <t xml:space="preserve">26357444</t>
  </si>
  <si>
    <t xml:space="preserve">ООО "Фатежские КЭТС"</t>
  </si>
  <si>
    <t xml:space="preserve">4625004944</t>
  </si>
  <si>
    <t xml:space="preserve">462501001</t>
  </si>
  <si>
    <t xml:space="preserve">28010640</t>
  </si>
  <si>
    <t xml:space="preserve">ООО "Хомутовские КТС"</t>
  </si>
  <si>
    <t xml:space="preserve">4626006207</t>
  </si>
  <si>
    <t xml:space="preserve">18-10-2021 00:00:00</t>
  </si>
  <si>
    <t xml:space="preserve">28037290</t>
  </si>
  <si>
    <t xml:space="preserve">ООО "ЭКАС-строймонтаж"</t>
  </si>
  <si>
    <t xml:space="preserve">4632064101</t>
  </si>
  <si>
    <t xml:space="preserve">26319322</t>
  </si>
  <si>
    <t xml:space="preserve">27845262</t>
  </si>
  <si>
    <t xml:space="preserve">ООО "Южная генерирующая компания"</t>
  </si>
  <si>
    <t xml:space="preserve">4632077904</t>
  </si>
  <si>
    <t xml:space="preserve">26520836</t>
  </si>
  <si>
    <t xml:space="preserve">ООО «НИАГАРА+»</t>
  </si>
  <si>
    <t xml:space="preserve">4607005286</t>
  </si>
  <si>
    <t xml:space="preserve">26520846</t>
  </si>
  <si>
    <t xml:space="preserve">ООО «Стройсантехналадка»</t>
  </si>
  <si>
    <t xml:space="preserve">4632064013</t>
  </si>
  <si>
    <t xml:space="preserve">27549574</t>
  </si>
  <si>
    <t xml:space="preserve">ООО Управляющая компания "Айсберг +"</t>
  </si>
  <si>
    <t xml:space="preserve">4608005722</t>
  </si>
  <si>
    <t xml:space="preserve">460801001</t>
  </si>
  <si>
    <t xml:space="preserve">26357433</t>
  </si>
  <si>
    <t xml:space="preserve">ООО"Теплосети п.Поныри"</t>
  </si>
  <si>
    <t xml:space="preserve">4618003724</t>
  </si>
  <si>
    <t xml:space="preserve">461801001</t>
  </si>
  <si>
    <t xml:space="preserve">30366049</t>
  </si>
  <si>
    <t xml:space="preserve">ОП "Воронежское" АО "ГУ ЖКХ"</t>
  </si>
  <si>
    <t xml:space="preserve">5116000922</t>
  </si>
  <si>
    <t xml:space="preserve">366445001</t>
  </si>
  <si>
    <t xml:space="preserve">21-10-2015 00:00:00</t>
  </si>
  <si>
    <t xml:space="preserve">26526453</t>
  </si>
  <si>
    <t xml:space="preserve">ПАО "Квадра" (по месту нахождения филиала ПАО "Квадра" - "Белгородская генерация" в г. Белгороде)</t>
  </si>
  <si>
    <t xml:space="preserve">6829012680</t>
  </si>
  <si>
    <t xml:space="preserve">312343001</t>
  </si>
  <si>
    <t xml:space="preserve">26519767</t>
  </si>
  <si>
    <t xml:space="preserve">ПАО "Квадра" (филиал "Курская генерация")</t>
  </si>
  <si>
    <t xml:space="preserve">28084551</t>
  </si>
  <si>
    <t xml:space="preserve">ПАО "Квадра" (филиал "Южная генерация")</t>
  </si>
  <si>
    <t xml:space="preserve">463201000</t>
  </si>
  <si>
    <t xml:space="preserve">26357457</t>
  </si>
  <si>
    <t xml:space="preserve">ПАО "Михайловский ГОК"</t>
  </si>
  <si>
    <t xml:space="preserve">26519455</t>
  </si>
  <si>
    <t xml:space="preserve">Рыльский авиационный технический колледж - филиал ФГОУВПО "Московский государственный технический университет гражданской авиации "</t>
  </si>
  <si>
    <t xml:space="preserve">7712029250</t>
  </si>
  <si>
    <t xml:space="preserve">26373189</t>
  </si>
  <si>
    <t xml:space="preserve">ФГБУ "Санаторий Марьино"</t>
  </si>
  <si>
    <t xml:space="preserve">4620001192</t>
  </si>
  <si>
    <t xml:space="preserve">31044258</t>
  </si>
  <si>
    <t xml:space="preserve">Филиал ОАО "РЖД" Юго-Восточная железная дорога, Юго-Восточная дирекция по эксплуатации зданий и сооружений ЕЛЕЦКАЯ ДИСТАЦИЯ ГРАЖДАНСКИХ СООРУЖЕНИЙ</t>
  </si>
  <si>
    <t xml:space="preserve">481245040</t>
  </si>
  <si>
    <t xml:space="preserve">27135237</t>
  </si>
  <si>
    <t xml:space="preserve">Филиал ОАО "РЭУ" "Курский"</t>
  </si>
  <si>
    <t xml:space="preserve">28458571</t>
  </si>
  <si>
    <t xml:space="preserve">Филиал ООО "Курск-молоко"-"Рыльский сыродел"</t>
  </si>
  <si>
    <t xml:space="preserve">4632173083</t>
  </si>
  <si>
    <t xml:space="preserve">11-03-2022 00:00:00</t>
  </si>
  <si>
    <t xml:space="preserve">30941480</t>
  </si>
  <si>
    <t xml:space="preserve">Филиал ФГБУ "ЦЖКУ" Минобороны России по ЗВО</t>
  </si>
  <si>
    <t xml:space="preserve">7729314745</t>
  </si>
  <si>
    <t xml:space="preserve">784243001</t>
  </si>
  <si>
    <t xml:space="preserve">МО_ОКТМО</t>
  </si>
  <si>
    <t xml:space="preserve">Беловский муниципальный район</t>
  </si>
  <si>
    <t xml:space="preserve">Беличанский сельсовет</t>
  </si>
  <si>
    <t xml:space="preserve">38602404</t>
  </si>
  <si>
    <t xml:space="preserve">38602000</t>
  </si>
  <si>
    <t xml:space="preserve">Беловский сельсовет</t>
  </si>
  <si>
    <t xml:space="preserve">38602408</t>
  </si>
  <si>
    <t xml:space="preserve">Бобравский сельсовет</t>
  </si>
  <si>
    <t xml:space="preserve">38602412</t>
  </si>
  <si>
    <t xml:space="preserve">Вишневский сельсовет</t>
  </si>
  <si>
    <t xml:space="preserve">38602416</t>
  </si>
  <si>
    <t xml:space="preserve">Гирьянский сельсовет</t>
  </si>
  <si>
    <t xml:space="preserve">38602420</t>
  </si>
  <si>
    <t xml:space="preserve">Долгобудский сельсовет</t>
  </si>
  <si>
    <t xml:space="preserve">38602424</t>
  </si>
  <si>
    <t xml:space="preserve">Ильковский сельсовет</t>
  </si>
  <si>
    <t xml:space="preserve">38602428</t>
  </si>
  <si>
    <t xml:space="preserve">Коммунаровский сельсовет</t>
  </si>
  <si>
    <t xml:space="preserve">38602430</t>
  </si>
  <si>
    <t xml:space="preserve">Кондратовский сельсовет</t>
  </si>
  <si>
    <t xml:space="preserve">38602432</t>
  </si>
  <si>
    <t xml:space="preserve">Корочанский сельсовет</t>
  </si>
  <si>
    <t xml:space="preserve">38602436</t>
  </si>
  <si>
    <t xml:space="preserve">Малосолдатский сельсовет</t>
  </si>
  <si>
    <t xml:space="preserve">38602438</t>
  </si>
  <si>
    <t xml:space="preserve">Пенский сельсовет</t>
  </si>
  <si>
    <t xml:space="preserve">38602452</t>
  </si>
  <si>
    <t xml:space="preserve">Песчанский сельсовет</t>
  </si>
  <si>
    <t xml:space="preserve">38602454</t>
  </si>
  <si>
    <t xml:space="preserve">Щеголянский сельсовет</t>
  </si>
  <si>
    <t xml:space="preserve">38602460</t>
  </si>
  <si>
    <t xml:space="preserve">Большесолдатский муниципальный район</t>
  </si>
  <si>
    <t xml:space="preserve">38603000</t>
  </si>
  <si>
    <t xml:space="preserve">Большесолдатский сельсовет</t>
  </si>
  <si>
    <t xml:space="preserve">38603403</t>
  </si>
  <si>
    <t xml:space="preserve">Волоконский сельсовет</t>
  </si>
  <si>
    <t xml:space="preserve">38603412</t>
  </si>
  <si>
    <t xml:space="preserve">Любимовский сельсовет</t>
  </si>
  <si>
    <t xml:space="preserve">38603425</t>
  </si>
  <si>
    <t xml:space="preserve">Любостанский сельсовет</t>
  </si>
  <si>
    <t xml:space="preserve">38603427</t>
  </si>
  <si>
    <t xml:space="preserve">Нижнегридинский сельсовет</t>
  </si>
  <si>
    <t xml:space="preserve">38603430</t>
  </si>
  <si>
    <t xml:space="preserve">Саморядовский сельсовет</t>
  </si>
  <si>
    <t xml:space="preserve">38603451</t>
  </si>
  <si>
    <t xml:space="preserve">Сторожевский сельсовет</t>
  </si>
  <si>
    <t xml:space="preserve">38603457</t>
  </si>
  <si>
    <t xml:space="preserve">Глушковский муниципальный район</t>
  </si>
  <si>
    <t xml:space="preserve">Алексеевский сельсовет</t>
  </si>
  <si>
    <t xml:space="preserve">38604404</t>
  </si>
  <si>
    <t xml:space="preserve">Веселовский сельсовет</t>
  </si>
  <si>
    <t xml:space="preserve">38604412</t>
  </si>
  <si>
    <t xml:space="preserve">38604000</t>
  </si>
  <si>
    <t xml:space="preserve">Званновский сельсовет</t>
  </si>
  <si>
    <t xml:space="preserve">38604420</t>
  </si>
  <si>
    <t xml:space="preserve">Карыжский сельсовет</t>
  </si>
  <si>
    <t xml:space="preserve">38604424</t>
  </si>
  <si>
    <t xml:space="preserve">Кобыльский сельсовет</t>
  </si>
  <si>
    <t xml:space="preserve">38604428</t>
  </si>
  <si>
    <t xml:space="preserve">Коровяковский сельсовет</t>
  </si>
  <si>
    <t xml:space="preserve">38604432</t>
  </si>
  <si>
    <t xml:space="preserve">Кульбакинский сельсовет</t>
  </si>
  <si>
    <t xml:space="preserve">38604436</t>
  </si>
  <si>
    <t xml:space="preserve">Марковский сельсовет</t>
  </si>
  <si>
    <t xml:space="preserve">38604440</t>
  </si>
  <si>
    <t xml:space="preserve">Нижнемордокский сельсовет</t>
  </si>
  <si>
    <t xml:space="preserve">38604444</t>
  </si>
  <si>
    <t xml:space="preserve">Попово-Лежачанский сельсовет</t>
  </si>
  <si>
    <t xml:space="preserve">38604448</t>
  </si>
  <si>
    <t xml:space="preserve">Сухиновский сельсовет</t>
  </si>
  <si>
    <t xml:space="preserve">38604456</t>
  </si>
  <si>
    <t xml:space="preserve">поселок Глушково</t>
  </si>
  <si>
    <t xml:space="preserve">38604151</t>
  </si>
  <si>
    <t xml:space="preserve">поселок Теткино</t>
  </si>
  <si>
    <t xml:space="preserve">38604155</t>
  </si>
  <si>
    <t xml:space="preserve">Горшеченский муниципальный район</t>
  </si>
  <si>
    <t xml:space="preserve">Богатыревский сельсовет</t>
  </si>
  <si>
    <t xml:space="preserve">38606404</t>
  </si>
  <si>
    <t xml:space="preserve">Быковский сельсовет</t>
  </si>
  <si>
    <t xml:space="preserve">38606408</t>
  </si>
  <si>
    <t xml:space="preserve">38606000</t>
  </si>
  <si>
    <t xml:space="preserve">Знаменский сельсовет</t>
  </si>
  <si>
    <t xml:space="preserve">38606412</t>
  </si>
  <si>
    <t xml:space="preserve">Ключевский сельсовет</t>
  </si>
  <si>
    <t xml:space="preserve">38606416</t>
  </si>
  <si>
    <t xml:space="preserve">Куньевский сельсовет</t>
  </si>
  <si>
    <t xml:space="preserve">38606424</t>
  </si>
  <si>
    <t xml:space="preserve">Нижнеборковский сельсовет</t>
  </si>
  <si>
    <t xml:space="preserve">38606428</t>
  </si>
  <si>
    <t xml:space="preserve">Никольский сельсовет</t>
  </si>
  <si>
    <t xml:space="preserve">38606432</t>
  </si>
  <si>
    <t xml:space="preserve">Новомеловский сельсовет</t>
  </si>
  <si>
    <t xml:space="preserve">38606436</t>
  </si>
  <si>
    <t xml:space="preserve">Солдатский сельсовет</t>
  </si>
  <si>
    <t xml:space="preserve">38606444</t>
  </si>
  <si>
    <t xml:space="preserve">Сосновский сельсовет</t>
  </si>
  <si>
    <t xml:space="preserve">38606448</t>
  </si>
  <si>
    <t xml:space="preserve">Среднеапоченский сельсовет</t>
  </si>
  <si>
    <t xml:space="preserve">38606452</t>
  </si>
  <si>
    <t xml:space="preserve">Старороговский сельсовет</t>
  </si>
  <si>
    <t xml:space="preserve">38606460</t>
  </si>
  <si>
    <t xml:space="preserve">Удобенский сельсовет</t>
  </si>
  <si>
    <t xml:space="preserve">38606468</t>
  </si>
  <si>
    <t xml:space="preserve">Ясеновский сельсовет</t>
  </si>
  <si>
    <t xml:space="preserve">38606472</t>
  </si>
  <si>
    <t xml:space="preserve">поселок Горшечное</t>
  </si>
  <si>
    <t xml:space="preserve">38606151</t>
  </si>
  <si>
    <t xml:space="preserve">Дмитриевский муниципальный район</t>
  </si>
  <si>
    <t xml:space="preserve">Дерюгинский сельсовет</t>
  </si>
  <si>
    <t xml:space="preserve">38608416</t>
  </si>
  <si>
    <t xml:space="preserve">38608000</t>
  </si>
  <si>
    <t xml:space="preserve">Крупецкой сельсовет</t>
  </si>
  <si>
    <t xml:space="preserve">38608420</t>
  </si>
  <si>
    <t xml:space="preserve">Новопершинский сельсовет</t>
  </si>
  <si>
    <t xml:space="preserve">38608432</t>
  </si>
  <si>
    <t xml:space="preserve">Первоавгустовский сельсовет</t>
  </si>
  <si>
    <t xml:space="preserve">38608438</t>
  </si>
  <si>
    <t xml:space="preserve">Поповский сельсовет</t>
  </si>
  <si>
    <t xml:space="preserve">38608444</t>
  </si>
  <si>
    <t xml:space="preserve">Почепский сельсовет</t>
  </si>
  <si>
    <t xml:space="preserve">38608448</t>
  </si>
  <si>
    <t xml:space="preserve">Старогородский сельсовет</t>
  </si>
  <si>
    <t xml:space="preserve">38608460</t>
  </si>
  <si>
    <t xml:space="preserve">город Дмитриев</t>
  </si>
  <si>
    <t xml:space="preserve">38608101</t>
  </si>
  <si>
    <t xml:space="preserve">Железногорский муниципальный район</t>
  </si>
  <si>
    <t xml:space="preserve">Андросовский сельсовет</t>
  </si>
  <si>
    <t xml:space="preserve">38610404</t>
  </si>
  <si>
    <t xml:space="preserve">Басовский сельсовет</t>
  </si>
  <si>
    <t xml:space="preserve">38610406</t>
  </si>
  <si>
    <t xml:space="preserve">Веретенинский сельсовет</t>
  </si>
  <si>
    <t xml:space="preserve">38610410</t>
  </si>
  <si>
    <t xml:space="preserve">Волковский сельсовет</t>
  </si>
  <si>
    <t xml:space="preserve">38610412</t>
  </si>
  <si>
    <t xml:space="preserve">Городновский сельсовет</t>
  </si>
  <si>
    <t xml:space="preserve">38610414</t>
  </si>
  <si>
    <t xml:space="preserve">38610000</t>
  </si>
  <si>
    <t xml:space="preserve">Кармановский сельсовет</t>
  </si>
  <si>
    <t xml:space="preserve">38610428</t>
  </si>
  <si>
    <t xml:space="preserve">Копенский сельсовет</t>
  </si>
  <si>
    <t xml:space="preserve">38610408</t>
  </si>
  <si>
    <t xml:space="preserve">Линецкий сельсовет</t>
  </si>
  <si>
    <t xml:space="preserve">38610416</t>
  </si>
  <si>
    <t xml:space="preserve">Михайловский сельсовет</t>
  </si>
  <si>
    <t xml:space="preserve">38610420</t>
  </si>
  <si>
    <t xml:space="preserve">Нижнеждановский сельсовет</t>
  </si>
  <si>
    <t xml:space="preserve">38610422</t>
  </si>
  <si>
    <t xml:space="preserve">Новоандросовский сельсовет</t>
  </si>
  <si>
    <t xml:space="preserve">38610424</t>
  </si>
  <si>
    <t xml:space="preserve">Разветьевский сельсовет</t>
  </si>
  <si>
    <t xml:space="preserve">38610432</t>
  </si>
  <si>
    <t xml:space="preserve">Рышковский сельсовет</t>
  </si>
  <si>
    <t xml:space="preserve">38610440</t>
  </si>
  <si>
    <t xml:space="preserve">Снецкой сельсовет</t>
  </si>
  <si>
    <t xml:space="preserve">38610443</t>
  </si>
  <si>
    <t xml:space="preserve">Студенокский сельсовет</t>
  </si>
  <si>
    <t xml:space="preserve">38610446</t>
  </si>
  <si>
    <t xml:space="preserve">Троицкий сельсовет</t>
  </si>
  <si>
    <t xml:space="preserve">38610448</t>
  </si>
  <si>
    <t xml:space="preserve">Трояновский сельсовет</t>
  </si>
  <si>
    <t xml:space="preserve">38610452</t>
  </si>
  <si>
    <t xml:space="preserve">поселок Магнитный</t>
  </si>
  <si>
    <t xml:space="preserve">38610160</t>
  </si>
  <si>
    <t xml:space="preserve">Золотухинский муниципальный район</t>
  </si>
  <si>
    <t xml:space="preserve">Ануфриевский сельсовет</t>
  </si>
  <si>
    <t xml:space="preserve">38612404</t>
  </si>
  <si>
    <t xml:space="preserve">Апальковский сельсовет</t>
  </si>
  <si>
    <t xml:space="preserve">38612406</t>
  </si>
  <si>
    <t xml:space="preserve">Будановский сельсовет</t>
  </si>
  <si>
    <t xml:space="preserve">38612412</t>
  </si>
  <si>
    <t xml:space="preserve">Дмитриевский сельсовет</t>
  </si>
  <si>
    <t xml:space="preserve">38612428</t>
  </si>
  <si>
    <t xml:space="preserve">Донской сельсовет</t>
  </si>
  <si>
    <t xml:space="preserve">38612432</t>
  </si>
  <si>
    <t xml:space="preserve">38612000</t>
  </si>
  <si>
    <t xml:space="preserve">Новоспасский сельсовет</t>
  </si>
  <si>
    <t xml:space="preserve">38612444</t>
  </si>
  <si>
    <t xml:space="preserve">Свободинский сельсовет</t>
  </si>
  <si>
    <t xml:space="preserve">38612456</t>
  </si>
  <si>
    <t xml:space="preserve">Солнечный сельсовет</t>
  </si>
  <si>
    <t xml:space="preserve">38612466</t>
  </si>
  <si>
    <t xml:space="preserve">Тазовский сельсовет</t>
  </si>
  <si>
    <t xml:space="preserve">38612468</t>
  </si>
  <si>
    <t xml:space="preserve">поселок Золотухино</t>
  </si>
  <si>
    <t xml:space="preserve">38612151</t>
  </si>
  <si>
    <t xml:space="preserve">Касторенский муниципальный район</t>
  </si>
  <si>
    <t xml:space="preserve">38614408</t>
  </si>
  <si>
    <t xml:space="preserve">Андреевский сельсовет</t>
  </si>
  <si>
    <t xml:space="preserve">38614410</t>
  </si>
  <si>
    <t xml:space="preserve">Верхнеграйворонский сельсовет</t>
  </si>
  <si>
    <t xml:space="preserve">38614416</t>
  </si>
  <si>
    <t xml:space="preserve">Егорьевский сельсовет</t>
  </si>
  <si>
    <t xml:space="preserve">38614428</t>
  </si>
  <si>
    <t xml:space="preserve">Жерновецкий сельсовет</t>
  </si>
  <si>
    <t xml:space="preserve">38614432</t>
  </si>
  <si>
    <t xml:space="preserve">38614000</t>
  </si>
  <si>
    <t xml:space="preserve">Котовский сельсовет</t>
  </si>
  <si>
    <t xml:space="preserve">38614436</t>
  </si>
  <si>
    <t xml:space="preserve">Краснодолинский сельсовет</t>
  </si>
  <si>
    <t xml:space="preserve">38614440</t>
  </si>
  <si>
    <t xml:space="preserve">Краснознаменский сельсовет</t>
  </si>
  <si>
    <t xml:space="preserve">38614444</t>
  </si>
  <si>
    <t xml:space="preserve">Лачиновский сельсовет</t>
  </si>
  <si>
    <t xml:space="preserve">38614448</t>
  </si>
  <si>
    <t xml:space="preserve">Ленинский сельсовет</t>
  </si>
  <si>
    <t xml:space="preserve">38614452</t>
  </si>
  <si>
    <t xml:space="preserve">Ореховский сельсовет</t>
  </si>
  <si>
    <t xml:space="preserve">38614464</t>
  </si>
  <si>
    <t xml:space="preserve">Семеновский сельсовет</t>
  </si>
  <si>
    <t xml:space="preserve">38614472</t>
  </si>
  <si>
    <t xml:space="preserve">Успенский сельсовет</t>
  </si>
  <si>
    <t xml:space="preserve">38614476</t>
  </si>
  <si>
    <t xml:space="preserve">поселок Касторное</t>
  </si>
  <si>
    <t xml:space="preserve">38614151</t>
  </si>
  <si>
    <t xml:space="preserve">поселок Новокасторное</t>
  </si>
  <si>
    <t xml:space="preserve">38614153</t>
  </si>
  <si>
    <t xml:space="preserve">поселок Олымский</t>
  </si>
  <si>
    <t xml:space="preserve">38614154</t>
  </si>
  <si>
    <t xml:space="preserve">Конышевский муниципальный район</t>
  </si>
  <si>
    <t xml:space="preserve">Беляевский сельсовет</t>
  </si>
  <si>
    <t xml:space="preserve">38616404</t>
  </si>
  <si>
    <t xml:space="preserve">Ваблинский сельсовет</t>
  </si>
  <si>
    <t xml:space="preserve">38616408</t>
  </si>
  <si>
    <t xml:space="preserve">Захарковский сельсовет</t>
  </si>
  <si>
    <t xml:space="preserve">38616420</t>
  </si>
  <si>
    <t xml:space="preserve">38616000</t>
  </si>
  <si>
    <t xml:space="preserve">Малогородьковский сельсовет</t>
  </si>
  <si>
    <t xml:space="preserve">38616426</t>
  </si>
  <si>
    <t xml:space="preserve">Машкинский сельсовет</t>
  </si>
  <si>
    <t xml:space="preserve">38616428</t>
  </si>
  <si>
    <t xml:space="preserve">Наумовский сельсовет</t>
  </si>
  <si>
    <t xml:space="preserve">38616432</t>
  </si>
  <si>
    <t xml:space="preserve">Платавский сельсовет</t>
  </si>
  <si>
    <t xml:space="preserve">38616436</t>
  </si>
  <si>
    <t xml:space="preserve">Прилепский сельсовет</t>
  </si>
  <si>
    <t xml:space="preserve">38616440</t>
  </si>
  <si>
    <t xml:space="preserve">Старобелицкий сельсовет</t>
  </si>
  <si>
    <t xml:space="preserve">38616444</t>
  </si>
  <si>
    <t xml:space="preserve">поселок Конышевка</t>
  </si>
  <si>
    <t xml:space="preserve">38616151</t>
  </si>
  <si>
    <t xml:space="preserve">Кореневский муниципальный район</t>
  </si>
  <si>
    <t xml:space="preserve">Викторовский сельсовет</t>
  </si>
  <si>
    <t xml:space="preserve">38618412</t>
  </si>
  <si>
    <t xml:space="preserve">Комаровский сельсовет</t>
  </si>
  <si>
    <t xml:space="preserve">38618416</t>
  </si>
  <si>
    <t xml:space="preserve">38618000</t>
  </si>
  <si>
    <t xml:space="preserve">Кореневский сельсовет</t>
  </si>
  <si>
    <t xml:space="preserve">38618420</t>
  </si>
  <si>
    <t xml:space="preserve">38618428</t>
  </si>
  <si>
    <t xml:space="preserve">Ольговский сельсовет</t>
  </si>
  <si>
    <t xml:space="preserve">38618432</t>
  </si>
  <si>
    <t xml:space="preserve">Пушкарский сельсовет</t>
  </si>
  <si>
    <t xml:space="preserve">38618436</t>
  </si>
  <si>
    <t xml:space="preserve">Снагостский сельсовет</t>
  </si>
  <si>
    <t xml:space="preserve">38618444</t>
  </si>
  <si>
    <t xml:space="preserve">Толпинский сельсовет</t>
  </si>
  <si>
    <t xml:space="preserve">38618448</t>
  </si>
  <si>
    <t xml:space="preserve">Шептуховский сельсовет</t>
  </si>
  <si>
    <t xml:space="preserve">38618452</t>
  </si>
  <si>
    <t xml:space="preserve">поселок Коренево</t>
  </si>
  <si>
    <t xml:space="preserve">38618151</t>
  </si>
  <si>
    <t xml:space="preserve">Курский муниципальный район</t>
  </si>
  <si>
    <t xml:space="preserve">Бесединский сельсовет</t>
  </si>
  <si>
    <t xml:space="preserve">38620408</t>
  </si>
  <si>
    <t xml:space="preserve">Брежневский сельсовет</t>
  </si>
  <si>
    <t xml:space="preserve">38620412</t>
  </si>
  <si>
    <t xml:space="preserve">Винниковский сельсовет</t>
  </si>
  <si>
    <t xml:space="preserve">38620420</t>
  </si>
  <si>
    <t xml:space="preserve">Ворошневский сельсовет</t>
  </si>
  <si>
    <t xml:space="preserve">38620424</t>
  </si>
  <si>
    <t xml:space="preserve">Камышинский сельсовет</t>
  </si>
  <si>
    <t xml:space="preserve">38620426</t>
  </si>
  <si>
    <t xml:space="preserve">Клюквинский сельсовет</t>
  </si>
  <si>
    <t xml:space="preserve">38620428</t>
  </si>
  <si>
    <t xml:space="preserve">38620000</t>
  </si>
  <si>
    <t xml:space="preserve">Лебяженский сельсовет</t>
  </si>
  <si>
    <t xml:space="preserve">38620432</t>
  </si>
  <si>
    <t xml:space="preserve">Моковский сельсовет</t>
  </si>
  <si>
    <t xml:space="preserve">38620436</t>
  </si>
  <si>
    <t xml:space="preserve">Нижнемедведицкий сельсовет</t>
  </si>
  <si>
    <t xml:space="preserve">38620448</t>
  </si>
  <si>
    <t xml:space="preserve">Новопоселеновский сельсовет</t>
  </si>
  <si>
    <t xml:space="preserve">38620452</t>
  </si>
  <si>
    <t xml:space="preserve">Ноздрачевский сельсовет</t>
  </si>
  <si>
    <t xml:space="preserve">38620456</t>
  </si>
  <si>
    <t xml:space="preserve">Пашковский сельсовет</t>
  </si>
  <si>
    <t xml:space="preserve">38620460</t>
  </si>
  <si>
    <t xml:space="preserve">Полевской сельсовет</t>
  </si>
  <si>
    <t xml:space="preserve">38620468</t>
  </si>
  <si>
    <t xml:space="preserve">Полянский сельсовет</t>
  </si>
  <si>
    <t xml:space="preserve">38620472</t>
  </si>
  <si>
    <t xml:space="preserve">38620476</t>
  </si>
  <si>
    <t xml:space="preserve">Шумаковский сельсовет</t>
  </si>
  <si>
    <t xml:space="preserve">38620488</t>
  </si>
  <si>
    <t xml:space="preserve">Щетинский сельсовет</t>
  </si>
  <si>
    <t xml:space="preserve">38620492</t>
  </si>
  <si>
    <t xml:space="preserve">Курчатовский муниципальный район</t>
  </si>
  <si>
    <t xml:space="preserve">Дичнянский сельсовет</t>
  </si>
  <si>
    <t xml:space="preserve">38621442</t>
  </si>
  <si>
    <t xml:space="preserve">Дружненский сельсовет</t>
  </si>
  <si>
    <t xml:space="preserve">38621410</t>
  </si>
  <si>
    <t xml:space="preserve">Колпаковский сельсовет</t>
  </si>
  <si>
    <t xml:space="preserve">38621418</t>
  </si>
  <si>
    <t xml:space="preserve">Костельцевский сельсовет</t>
  </si>
  <si>
    <t xml:space="preserve">38621425</t>
  </si>
  <si>
    <t xml:space="preserve">38621000</t>
  </si>
  <si>
    <t xml:space="preserve">Макаровский сельсовет</t>
  </si>
  <si>
    <t xml:space="preserve">38621422</t>
  </si>
  <si>
    <t xml:space="preserve">Чаплинский сельсовет</t>
  </si>
  <si>
    <t xml:space="preserve">38621449</t>
  </si>
  <si>
    <t xml:space="preserve">поселок Иванино</t>
  </si>
  <si>
    <t xml:space="preserve">38621152</t>
  </si>
  <si>
    <t xml:space="preserve">поселок имени Карла Либкнехта</t>
  </si>
  <si>
    <t xml:space="preserve">38621153</t>
  </si>
  <si>
    <t xml:space="preserve">Льговский муниципальный район</t>
  </si>
  <si>
    <t xml:space="preserve">Большеугонский сельсовет</t>
  </si>
  <si>
    <t xml:space="preserve">38622410</t>
  </si>
  <si>
    <t xml:space="preserve">Вышнедеревенский сельсовет</t>
  </si>
  <si>
    <t xml:space="preserve">38622417</t>
  </si>
  <si>
    <t xml:space="preserve">Городенский сельсовет</t>
  </si>
  <si>
    <t xml:space="preserve">38622420</t>
  </si>
  <si>
    <t xml:space="preserve">Густомойский сельсовет</t>
  </si>
  <si>
    <t xml:space="preserve">38622424</t>
  </si>
  <si>
    <t xml:space="preserve">Иванчиковский сельсовет</t>
  </si>
  <si>
    <t xml:space="preserve">38622435</t>
  </si>
  <si>
    <t xml:space="preserve">Кудинцевский сельсовет</t>
  </si>
  <si>
    <t xml:space="preserve">38622450</t>
  </si>
  <si>
    <t xml:space="preserve">38622000</t>
  </si>
  <si>
    <t xml:space="preserve">Марицкий сельсовет</t>
  </si>
  <si>
    <t xml:space="preserve">38622464</t>
  </si>
  <si>
    <t xml:space="preserve">Селекционный сельсовет</t>
  </si>
  <si>
    <t xml:space="preserve">38622477</t>
  </si>
  <si>
    <t xml:space="preserve">Мантуровский муниципальный район</t>
  </si>
  <si>
    <t xml:space="preserve">2 Засеймский сельсовет</t>
  </si>
  <si>
    <t xml:space="preserve">38623410</t>
  </si>
  <si>
    <t xml:space="preserve">Куськинский сельсовет</t>
  </si>
  <si>
    <t xml:space="preserve">38623419</t>
  </si>
  <si>
    <t xml:space="preserve">38623000</t>
  </si>
  <si>
    <t xml:space="preserve">Мантуровский сельсовет</t>
  </si>
  <si>
    <t xml:space="preserve">38623422</t>
  </si>
  <si>
    <t xml:space="preserve">Останинский сельсовет</t>
  </si>
  <si>
    <t xml:space="preserve">38623426</t>
  </si>
  <si>
    <t xml:space="preserve">Репецкий сельсовет</t>
  </si>
  <si>
    <t xml:space="preserve">38623436</t>
  </si>
  <si>
    <t xml:space="preserve">Сеймский сельсовет</t>
  </si>
  <si>
    <t xml:space="preserve">38623441</t>
  </si>
  <si>
    <t xml:space="preserve">Ястребовский сельсовет</t>
  </si>
  <si>
    <t xml:space="preserve">38623460</t>
  </si>
  <si>
    <t xml:space="preserve">Медвенский муниципальный район</t>
  </si>
  <si>
    <t xml:space="preserve">Амосовский сельсовет</t>
  </si>
  <si>
    <t xml:space="preserve">38624404</t>
  </si>
  <si>
    <t xml:space="preserve">Высокский сельсовет</t>
  </si>
  <si>
    <t xml:space="preserve">38624408</t>
  </si>
  <si>
    <t xml:space="preserve">Вышнереутчанский сельсовет</t>
  </si>
  <si>
    <t xml:space="preserve">38624416</t>
  </si>
  <si>
    <t xml:space="preserve">Гостомлянский сельсовет</t>
  </si>
  <si>
    <t xml:space="preserve">38624420</t>
  </si>
  <si>
    <t xml:space="preserve">Китаевский сельсовет</t>
  </si>
  <si>
    <t xml:space="preserve">38624424</t>
  </si>
  <si>
    <t xml:space="preserve">Любачанский сельсовет</t>
  </si>
  <si>
    <t xml:space="preserve">38624448</t>
  </si>
  <si>
    <t xml:space="preserve">38624000</t>
  </si>
  <si>
    <t xml:space="preserve">Нижнереутчанский сельсовет</t>
  </si>
  <si>
    <t xml:space="preserve">38624436</t>
  </si>
  <si>
    <t xml:space="preserve">Паникинский сельсовет</t>
  </si>
  <si>
    <t xml:space="preserve">38624440</t>
  </si>
  <si>
    <t xml:space="preserve">Панинский сельсовет</t>
  </si>
  <si>
    <t xml:space="preserve">38624444</t>
  </si>
  <si>
    <t xml:space="preserve">Черемошнянский сельсовет</t>
  </si>
  <si>
    <t xml:space="preserve">38624456</t>
  </si>
  <si>
    <t xml:space="preserve">поселок Медвенка</t>
  </si>
  <si>
    <t xml:space="preserve">38624151</t>
  </si>
  <si>
    <t xml:space="preserve">Обоянский муниципальный район</t>
  </si>
  <si>
    <t xml:space="preserve">Афанасьевский сельсовет</t>
  </si>
  <si>
    <t xml:space="preserve">38626404</t>
  </si>
  <si>
    <t xml:space="preserve">Бабинский сельсовет</t>
  </si>
  <si>
    <t xml:space="preserve">38626408</t>
  </si>
  <si>
    <t xml:space="preserve">Башкатовский сельсовет</t>
  </si>
  <si>
    <t xml:space="preserve">38626412</t>
  </si>
  <si>
    <t xml:space="preserve">Быкановский сельсовет</t>
  </si>
  <si>
    <t xml:space="preserve">38626420</t>
  </si>
  <si>
    <t xml:space="preserve">Гридасовский сельсовет</t>
  </si>
  <si>
    <t xml:space="preserve">38626424</t>
  </si>
  <si>
    <t xml:space="preserve">Зоринский сельсовет</t>
  </si>
  <si>
    <t xml:space="preserve">38626432</t>
  </si>
  <si>
    <t xml:space="preserve">Каменский сельсовет</t>
  </si>
  <si>
    <t xml:space="preserve">38626436</t>
  </si>
  <si>
    <t xml:space="preserve">Котельниковский сельсовет</t>
  </si>
  <si>
    <t xml:space="preserve">38626444</t>
  </si>
  <si>
    <t xml:space="preserve">38626000</t>
  </si>
  <si>
    <t xml:space="preserve">Рудавский сельсовет</t>
  </si>
  <si>
    <t xml:space="preserve">38626456</t>
  </si>
  <si>
    <t xml:space="preserve">Рыбино-Будский сельсовет</t>
  </si>
  <si>
    <t xml:space="preserve">38626460</t>
  </si>
  <si>
    <t xml:space="preserve">Усланский сельсовет</t>
  </si>
  <si>
    <t xml:space="preserve">38626468</t>
  </si>
  <si>
    <t xml:space="preserve">Шевелевский сельсовет</t>
  </si>
  <si>
    <t xml:space="preserve">38626472</t>
  </si>
  <si>
    <t xml:space="preserve">город Обоянь</t>
  </si>
  <si>
    <t xml:space="preserve">38626101</t>
  </si>
  <si>
    <t xml:space="preserve">Октябрьский муниципальный район</t>
  </si>
  <si>
    <t xml:space="preserve">Артюховский сельсовет</t>
  </si>
  <si>
    <t xml:space="preserve">38628404</t>
  </si>
  <si>
    <t xml:space="preserve">Большедолженковский сельсовет</t>
  </si>
  <si>
    <t xml:space="preserve">38628408</t>
  </si>
  <si>
    <t xml:space="preserve">Дьяконовский сельсовет</t>
  </si>
  <si>
    <t xml:space="preserve">38628412</t>
  </si>
  <si>
    <t xml:space="preserve">Катыринский сельсовет</t>
  </si>
  <si>
    <t xml:space="preserve">38628416</t>
  </si>
  <si>
    <t xml:space="preserve">Лобазовский сельсовет</t>
  </si>
  <si>
    <t xml:space="preserve">38628420</t>
  </si>
  <si>
    <t xml:space="preserve">38628424</t>
  </si>
  <si>
    <t xml:space="preserve">38628000</t>
  </si>
  <si>
    <t xml:space="preserve">Плотавский сельсовет</t>
  </si>
  <si>
    <t xml:space="preserve">38628426</t>
  </si>
  <si>
    <t xml:space="preserve">Старковский сельсовет</t>
  </si>
  <si>
    <t xml:space="preserve">38628428</t>
  </si>
  <si>
    <t xml:space="preserve">Филипповский сельсовет</t>
  </si>
  <si>
    <t xml:space="preserve">38628432</t>
  </si>
  <si>
    <t xml:space="preserve">Черницынский сельсовет</t>
  </si>
  <si>
    <t xml:space="preserve">38628436</t>
  </si>
  <si>
    <t xml:space="preserve">поселок Прямицыно</t>
  </si>
  <si>
    <t xml:space="preserve">38628151</t>
  </si>
  <si>
    <t xml:space="preserve">Поныровский муниципальный район</t>
  </si>
  <si>
    <t xml:space="preserve">1-й Поныровский сельсовет</t>
  </si>
  <si>
    <t xml:space="preserve">38630436</t>
  </si>
  <si>
    <t xml:space="preserve">2-й Поныровский сельсовет</t>
  </si>
  <si>
    <t xml:space="preserve">38630440</t>
  </si>
  <si>
    <t xml:space="preserve">Верхне-Смородинский сельсовет</t>
  </si>
  <si>
    <t xml:space="preserve">38630416</t>
  </si>
  <si>
    <t xml:space="preserve">Возовский сельсовет</t>
  </si>
  <si>
    <t xml:space="preserve">38630418</t>
  </si>
  <si>
    <t xml:space="preserve">Горяйновский сельсовет</t>
  </si>
  <si>
    <t xml:space="preserve">38630419</t>
  </si>
  <si>
    <t xml:space="preserve">Ольховатский сельсовет</t>
  </si>
  <si>
    <t xml:space="preserve">38630428</t>
  </si>
  <si>
    <t xml:space="preserve">Первомайский сельсовет</t>
  </si>
  <si>
    <t xml:space="preserve">38630432</t>
  </si>
  <si>
    <t xml:space="preserve">38630000</t>
  </si>
  <si>
    <t xml:space="preserve">поселок Поныри</t>
  </si>
  <si>
    <t xml:space="preserve">38630151</t>
  </si>
  <si>
    <t xml:space="preserve">Пристенский муниципальный район</t>
  </si>
  <si>
    <t xml:space="preserve">Бобрышевский сельсовет</t>
  </si>
  <si>
    <t xml:space="preserve">38632404</t>
  </si>
  <si>
    <t xml:space="preserve">38632428</t>
  </si>
  <si>
    <t xml:space="preserve">Нагольненский сельсовет</t>
  </si>
  <si>
    <t xml:space="preserve">38632432</t>
  </si>
  <si>
    <t xml:space="preserve">38632000</t>
  </si>
  <si>
    <t xml:space="preserve">Пристенский сельсовет</t>
  </si>
  <si>
    <t xml:space="preserve">38632444</t>
  </si>
  <si>
    <t xml:space="preserve">Сазановский сельсовет</t>
  </si>
  <si>
    <t xml:space="preserve">38632460</t>
  </si>
  <si>
    <t xml:space="preserve">Среднеольшанский сельсовет</t>
  </si>
  <si>
    <t xml:space="preserve">38632464</t>
  </si>
  <si>
    <t xml:space="preserve">Черновецкий сельсовет</t>
  </si>
  <si>
    <t xml:space="preserve">38632473</t>
  </si>
  <si>
    <t xml:space="preserve">Ярыгинский сельсовет</t>
  </si>
  <si>
    <t xml:space="preserve">38632480</t>
  </si>
  <si>
    <t xml:space="preserve">поселок Кировский</t>
  </si>
  <si>
    <t xml:space="preserve">38632152</t>
  </si>
  <si>
    <t xml:space="preserve">поселок Пристень</t>
  </si>
  <si>
    <t xml:space="preserve">38632151</t>
  </si>
  <si>
    <t xml:space="preserve">Рыльский муниципальный район</t>
  </si>
  <si>
    <t xml:space="preserve">Березниковский сельсовет</t>
  </si>
  <si>
    <t xml:space="preserve">38634412</t>
  </si>
  <si>
    <t xml:space="preserve">Бобровский сельсовет</t>
  </si>
  <si>
    <t xml:space="preserve">38634416</t>
  </si>
  <si>
    <t xml:space="preserve">Дуровский сельсовет</t>
  </si>
  <si>
    <t xml:space="preserve">38634432</t>
  </si>
  <si>
    <t xml:space="preserve">Ивановский сельсовет</t>
  </si>
  <si>
    <t xml:space="preserve">38634436</t>
  </si>
  <si>
    <t xml:space="preserve">Козинский сельсовет</t>
  </si>
  <si>
    <t xml:space="preserve">38634443</t>
  </si>
  <si>
    <t xml:space="preserve">Крупецкий сельсовет</t>
  </si>
  <si>
    <t xml:space="preserve">38634448</t>
  </si>
  <si>
    <t xml:space="preserve">Ломакинский сельсовет</t>
  </si>
  <si>
    <t xml:space="preserve">38634454</t>
  </si>
  <si>
    <t xml:space="preserve">Малогнеушевский сельсовет</t>
  </si>
  <si>
    <t xml:space="preserve">38634460</t>
  </si>
  <si>
    <t xml:space="preserve">38634464</t>
  </si>
  <si>
    <t xml:space="preserve">Некрасовский сельсовет</t>
  </si>
  <si>
    <t xml:space="preserve">38634468</t>
  </si>
  <si>
    <t xml:space="preserve">Нехаевский сельсовет</t>
  </si>
  <si>
    <t xml:space="preserve">38634472</t>
  </si>
  <si>
    <t xml:space="preserve">Никольниковский сельсовет</t>
  </si>
  <si>
    <t xml:space="preserve">38634476</t>
  </si>
  <si>
    <t xml:space="preserve">Октябрьский сельсовет</t>
  </si>
  <si>
    <t xml:space="preserve">38634484</t>
  </si>
  <si>
    <t xml:space="preserve">Пригородненский сельсовет</t>
  </si>
  <si>
    <t xml:space="preserve">38634488</t>
  </si>
  <si>
    <t xml:space="preserve">38634000</t>
  </si>
  <si>
    <t xml:space="preserve">38634492</t>
  </si>
  <si>
    <t xml:space="preserve">Щекинский сельсовет</t>
  </si>
  <si>
    <t xml:space="preserve">38634496</t>
  </si>
  <si>
    <t xml:space="preserve">город Рыльск</t>
  </si>
  <si>
    <t xml:space="preserve">38634101</t>
  </si>
  <si>
    <t xml:space="preserve">Советский муниципальный район</t>
  </si>
  <si>
    <t xml:space="preserve">Александровский сельсовет</t>
  </si>
  <si>
    <t xml:space="preserve">38636404</t>
  </si>
  <si>
    <t xml:space="preserve">Верхнерагозецкий сельсовет</t>
  </si>
  <si>
    <t xml:space="preserve">38636412</t>
  </si>
  <si>
    <t xml:space="preserve">Волжанский сельсовет</t>
  </si>
  <si>
    <t xml:space="preserve">38636416</t>
  </si>
  <si>
    <t xml:space="preserve">38636424</t>
  </si>
  <si>
    <t xml:space="preserve">Ледовский сельсовет</t>
  </si>
  <si>
    <t xml:space="preserve">38636432</t>
  </si>
  <si>
    <t xml:space="preserve">38636434</t>
  </si>
  <si>
    <t xml:space="preserve">Мансуровский сельсовет</t>
  </si>
  <si>
    <t xml:space="preserve">38636436</t>
  </si>
  <si>
    <t xml:space="preserve">Михайлоанненский сельсовет</t>
  </si>
  <si>
    <t xml:space="preserve">38636440</t>
  </si>
  <si>
    <t xml:space="preserve">Нижнеграйворонский сельсовет</t>
  </si>
  <si>
    <t xml:space="preserve">38636448</t>
  </si>
  <si>
    <t xml:space="preserve">38636000</t>
  </si>
  <si>
    <t xml:space="preserve">Советский сельсовет</t>
  </si>
  <si>
    <t xml:space="preserve">38636464</t>
  </si>
  <si>
    <t xml:space="preserve">поселок Кшенский</t>
  </si>
  <si>
    <t xml:space="preserve">38636151</t>
  </si>
  <si>
    <t xml:space="preserve">Солнцевский муниципальный район</t>
  </si>
  <si>
    <t xml:space="preserve">Бунинский сельсовет</t>
  </si>
  <si>
    <t xml:space="preserve">38638408</t>
  </si>
  <si>
    <t xml:space="preserve">Зуевский сельсовет</t>
  </si>
  <si>
    <t xml:space="preserve">38638428</t>
  </si>
  <si>
    <t xml:space="preserve">38638432</t>
  </si>
  <si>
    <t xml:space="preserve">38638000</t>
  </si>
  <si>
    <t xml:space="preserve">Старолещинский сельсовет</t>
  </si>
  <si>
    <t xml:space="preserve">38638448</t>
  </si>
  <si>
    <t xml:space="preserve">Субботинский сельсовет</t>
  </si>
  <si>
    <t xml:space="preserve">38638452</t>
  </si>
  <si>
    <t xml:space="preserve">38638460</t>
  </si>
  <si>
    <t xml:space="preserve">поселок Солнцево</t>
  </si>
  <si>
    <t xml:space="preserve">38638151</t>
  </si>
  <si>
    <t xml:space="preserve">Суджанский муниципальный район</t>
  </si>
  <si>
    <t xml:space="preserve">Борковский сельсовет</t>
  </si>
  <si>
    <t xml:space="preserve">38640410</t>
  </si>
  <si>
    <t xml:space="preserve">Воробжанский сельсовет</t>
  </si>
  <si>
    <t xml:space="preserve">38640415</t>
  </si>
  <si>
    <t xml:space="preserve">Гончаровский сельсовет</t>
  </si>
  <si>
    <t xml:space="preserve">38640421</t>
  </si>
  <si>
    <t xml:space="preserve">Гуевский сельсовет</t>
  </si>
  <si>
    <t xml:space="preserve">38640424</t>
  </si>
  <si>
    <t xml:space="preserve">Замостянский сельсовет</t>
  </si>
  <si>
    <t xml:space="preserve">38640430</t>
  </si>
  <si>
    <t xml:space="preserve">Заолешенский сельсовет</t>
  </si>
  <si>
    <t xml:space="preserve">38640433</t>
  </si>
  <si>
    <t xml:space="preserve">Казачелокнянский сельсовет</t>
  </si>
  <si>
    <t xml:space="preserve">38640438</t>
  </si>
  <si>
    <t xml:space="preserve">Малолокнянский сельсовет</t>
  </si>
  <si>
    <t xml:space="preserve">38640450</t>
  </si>
  <si>
    <t xml:space="preserve">Мартыновский сельсовет</t>
  </si>
  <si>
    <t xml:space="preserve">38640453</t>
  </si>
  <si>
    <t xml:space="preserve">Махновский сельсовет</t>
  </si>
  <si>
    <t xml:space="preserve">38640456</t>
  </si>
  <si>
    <t xml:space="preserve">Новоивановский сельсовет</t>
  </si>
  <si>
    <t xml:space="preserve">38640463</t>
  </si>
  <si>
    <t xml:space="preserve">Плеховский сельсовет</t>
  </si>
  <si>
    <t xml:space="preserve">38640466</t>
  </si>
  <si>
    <t xml:space="preserve">Погребской сельсовет</t>
  </si>
  <si>
    <t xml:space="preserve">38640469</t>
  </si>
  <si>
    <t xml:space="preserve">Пореченский сельсовет</t>
  </si>
  <si>
    <t xml:space="preserve">38640472</t>
  </si>
  <si>
    <t xml:space="preserve">Свердликовский сельсовет</t>
  </si>
  <si>
    <t xml:space="preserve">38640474</t>
  </si>
  <si>
    <t xml:space="preserve">38640000</t>
  </si>
  <si>
    <t xml:space="preserve">Уланковский сельсовет</t>
  </si>
  <si>
    <t xml:space="preserve">38640480</t>
  </si>
  <si>
    <t xml:space="preserve">город Суджа</t>
  </si>
  <si>
    <t xml:space="preserve">38640101</t>
  </si>
  <si>
    <t xml:space="preserve">Тимский муниципальный район</t>
  </si>
  <si>
    <t xml:space="preserve">Барковский сельсовет</t>
  </si>
  <si>
    <t xml:space="preserve">38642401</t>
  </si>
  <si>
    <t xml:space="preserve">Быстрецкий сельсовет</t>
  </si>
  <si>
    <t xml:space="preserve">38642402</t>
  </si>
  <si>
    <t xml:space="preserve">Выгорновский сельсовет</t>
  </si>
  <si>
    <t xml:space="preserve">38642404</t>
  </si>
  <si>
    <t xml:space="preserve">38642432</t>
  </si>
  <si>
    <t xml:space="preserve">Погоженский сельсовет</t>
  </si>
  <si>
    <t xml:space="preserve">38642444</t>
  </si>
  <si>
    <t xml:space="preserve">Становский сельсовет</t>
  </si>
  <si>
    <t xml:space="preserve">38642468</t>
  </si>
  <si>
    <t xml:space="preserve">38642000</t>
  </si>
  <si>
    <t xml:space="preserve">Тимский сельсовет</t>
  </si>
  <si>
    <t xml:space="preserve">38642472</t>
  </si>
  <si>
    <t xml:space="preserve">38642476</t>
  </si>
  <si>
    <t xml:space="preserve">поселок Тим</t>
  </si>
  <si>
    <t xml:space="preserve">38642151</t>
  </si>
  <si>
    <t xml:space="preserve">Фатежский муниципальный район</t>
  </si>
  <si>
    <t xml:space="preserve">Банинский сельсовет</t>
  </si>
  <si>
    <t xml:space="preserve">38644402</t>
  </si>
  <si>
    <t xml:space="preserve">Большеанненковский сельсовет</t>
  </si>
  <si>
    <t xml:space="preserve">38644408</t>
  </si>
  <si>
    <t xml:space="preserve">Большежировский сельсовет</t>
  </si>
  <si>
    <t xml:space="preserve">38644412</t>
  </si>
  <si>
    <t xml:space="preserve">Верхнелюбажский сельсовет</t>
  </si>
  <si>
    <t xml:space="preserve">38644416</t>
  </si>
  <si>
    <t xml:space="preserve">Верхнехотемльский сельсовет</t>
  </si>
  <si>
    <t xml:space="preserve">38644420</t>
  </si>
  <si>
    <t xml:space="preserve">Глебовский сельсовет</t>
  </si>
  <si>
    <t xml:space="preserve">38644424</t>
  </si>
  <si>
    <t xml:space="preserve">Миленинский сельсовет</t>
  </si>
  <si>
    <t xml:space="preserve">38644444</t>
  </si>
  <si>
    <t xml:space="preserve">Молотычевский сельсовет</t>
  </si>
  <si>
    <t xml:space="preserve">38644448</t>
  </si>
  <si>
    <t xml:space="preserve">Русановский сельсовет</t>
  </si>
  <si>
    <t xml:space="preserve">38644464</t>
  </si>
  <si>
    <t xml:space="preserve">38644468</t>
  </si>
  <si>
    <t xml:space="preserve">38644000</t>
  </si>
  <si>
    <t xml:space="preserve">город Фатеж</t>
  </si>
  <si>
    <t xml:space="preserve">38644101</t>
  </si>
  <si>
    <t xml:space="preserve">Хомутовский муниципальный район</t>
  </si>
  <si>
    <t xml:space="preserve">Гламаздинский сельсовет</t>
  </si>
  <si>
    <t xml:space="preserve">38646412</t>
  </si>
  <si>
    <t xml:space="preserve">Дубовицкий сельсовет</t>
  </si>
  <si>
    <t xml:space="preserve">38646416</t>
  </si>
  <si>
    <t xml:space="preserve">Калиновский сельсовет</t>
  </si>
  <si>
    <t xml:space="preserve">38646420</t>
  </si>
  <si>
    <t xml:space="preserve">Ольховский сельсовет</t>
  </si>
  <si>
    <t xml:space="preserve">38646448</t>
  </si>
  <si>
    <t xml:space="preserve">Петровский сельсовет</t>
  </si>
  <si>
    <t xml:space="preserve">38646452</t>
  </si>
  <si>
    <t xml:space="preserve">Романовский сельсовет</t>
  </si>
  <si>
    <t xml:space="preserve">38646464</t>
  </si>
  <si>
    <t xml:space="preserve">Сальновский сельсовет</t>
  </si>
  <si>
    <t xml:space="preserve">38646468</t>
  </si>
  <si>
    <t xml:space="preserve">Сковородневский сельсовет</t>
  </si>
  <si>
    <t xml:space="preserve">38646472</t>
  </si>
  <si>
    <t xml:space="preserve">38646000</t>
  </si>
  <si>
    <t xml:space="preserve">поселок Хомутовка</t>
  </si>
  <si>
    <t xml:space="preserve">38646151</t>
  </si>
  <si>
    <t xml:space="preserve">Черемисиновский муниципальный район</t>
  </si>
  <si>
    <t xml:space="preserve">Краснополянский сельсовет</t>
  </si>
  <si>
    <t xml:space="preserve">38648406</t>
  </si>
  <si>
    <t xml:space="preserve">38648412</t>
  </si>
  <si>
    <t xml:space="preserve">Ниженский сельсовет</t>
  </si>
  <si>
    <t xml:space="preserve">38648416</t>
  </si>
  <si>
    <t xml:space="preserve">38648427</t>
  </si>
  <si>
    <t xml:space="preserve">Покровский сельсовет</t>
  </si>
  <si>
    <t xml:space="preserve">38648428</t>
  </si>
  <si>
    <t xml:space="preserve">38648432</t>
  </si>
  <si>
    <t xml:space="preserve">Стакановский сельсовет</t>
  </si>
  <si>
    <t xml:space="preserve">38648436</t>
  </si>
  <si>
    <t xml:space="preserve">Удеревский сельсовет</t>
  </si>
  <si>
    <t xml:space="preserve">38648444</t>
  </si>
  <si>
    <t xml:space="preserve">38648000</t>
  </si>
  <si>
    <t xml:space="preserve">поселок Черемисиново</t>
  </si>
  <si>
    <t xml:space="preserve">38648151</t>
  </si>
  <si>
    <t xml:space="preserve">Щигровский муниципальный район</t>
  </si>
  <si>
    <t xml:space="preserve">Большезмеинский сельсовет</t>
  </si>
  <si>
    <t xml:space="preserve">38650402</t>
  </si>
  <si>
    <t xml:space="preserve">38650448</t>
  </si>
  <si>
    <t xml:space="preserve">Вышнеольховатский сельсовет</t>
  </si>
  <si>
    <t xml:space="preserve">38650404</t>
  </si>
  <si>
    <t xml:space="preserve">Вязовский сельсовет</t>
  </si>
  <si>
    <t xml:space="preserve">38650408</t>
  </si>
  <si>
    <t xml:space="preserve">Защитенский сельсовет</t>
  </si>
  <si>
    <t xml:space="preserve">38650412</t>
  </si>
  <si>
    <t xml:space="preserve">38650416</t>
  </si>
  <si>
    <t xml:space="preserve">Касиновский сельсовет</t>
  </si>
  <si>
    <t xml:space="preserve">38650418</t>
  </si>
  <si>
    <t xml:space="preserve">Косоржанский сельсовет</t>
  </si>
  <si>
    <t xml:space="preserve">38650420</t>
  </si>
  <si>
    <t xml:space="preserve">Кривцовский сельсовет</t>
  </si>
  <si>
    <t xml:space="preserve">38650424</t>
  </si>
  <si>
    <t xml:space="preserve">Крутовский сельсовет</t>
  </si>
  <si>
    <t xml:space="preserve">38650428</t>
  </si>
  <si>
    <t xml:space="preserve">Мелехинский сельсовет</t>
  </si>
  <si>
    <t xml:space="preserve">38650432</t>
  </si>
  <si>
    <t xml:space="preserve">38650436</t>
  </si>
  <si>
    <t xml:space="preserve">Озерский сельсовет</t>
  </si>
  <si>
    <t xml:space="preserve">38650438</t>
  </si>
  <si>
    <t xml:space="preserve">Охочевский сельсовет</t>
  </si>
  <si>
    <t xml:space="preserve">38650440</t>
  </si>
  <si>
    <t xml:space="preserve">38650444</t>
  </si>
  <si>
    <t xml:space="preserve">Теребужский сельсовет</t>
  </si>
  <si>
    <t xml:space="preserve">38650452</t>
  </si>
  <si>
    <t xml:space="preserve">Титовский сельсовет</t>
  </si>
  <si>
    <t xml:space="preserve">38650456</t>
  </si>
  <si>
    <t xml:space="preserve">Троицкокраснянский сельсовет</t>
  </si>
  <si>
    <t xml:space="preserve">38650460</t>
  </si>
  <si>
    <t xml:space="preserve">38650000</t>
  </si>
  <si>
    <t xml:space="preserve">город Железногорск</t>
  </si>
  <si>
    <t xml:space="preserve">38705000</t>
  </si>
  <si>
    <t xml:space="preserve">город Курчатов</t>
  </si>
  <si>
    <t xml:space="preserve">38708000</t>
  </si>
  <si>
    <t xml:space="preserve">город Льгов</t>
  </si>
  <si>
    <t xml:space="preserve">38710000</t>
  </si>
  <si>
    <t xml:space="preserve">город Щигры</t>
  </si>
  <si>
    <t xml:space="preserve">38715000</t>
  </si>
  <si>
    <t xml:space="preserve">Титульный</t>
  </si>
  <si>
    <t xml:space="preserve">Для выбора того или иного источника публикации выполните двойной щелчок по синей ячейке напротив соответствующего источника.
ВНИМАНИЕ! Если Вы снимаете галочку с пункта, то будут скрыты и очищены соответствующие строки на листе "Форма 1.0.2"!
Опубликование перечисленных в шаблоне показателей на сайте организации в сети Интернет и в печатных изданиях не обязательно, если данный шаблон предоставлен по системе ЕИАС (региональный сегмент).</t>
  </si>
  <si>
    <t xml:space="preserve">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(тарифов), и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(тарифов)предусмотрено пунктом 3 (а) постановления Правительства №6 от 17.01.2013г.</t>
  </si>
  <si>
    <t xml:space="preserve">Задайте период регулирования, выбрав даты начала и окончания периода регулирования из календаря (иконка справа от указанной ячейки), либо введите дату непосредственно в ячейку в формате - 'ДД.ММ.ГГГГ'</t>
  </si>
  <si>
    <t xml:space="preserve">Шаблон заполняется раздельно по каждому виду тарифа</t>
  </si>
  <si>
    <t xml:space="preserve">В зависимости от указанного вида деятельности будут доступны для заполнения поля 'Производство', 'Передача' и 'Сбыт'</t>
  </si>
  <si>
    <t xml:space="preserve">Если выбрано 'да', на листах с разбивкой по потребителям доступны для заполнения графы для двухставочного ставочного тарифа по группам потребителей</t>
  </si>
  <si>
    <t xml:space="preserve">Если выбрано 'да', значения тарифов для групп потребителей на листах с разбивкой по потребителям заполнятся автоматически значениями первой группы</t>
  </si>
  <si>
    <t xml:space="preserve">Если выбрано значение «да» - в шаблоне будет сформирован лист «Форма 1.0.2» для уведомления органа регулирования о публикации информации в печатных изданиях</t>
  </si>
  <si>
    <t xml:space="preserve">По умолчанию установлено значение «первичное раскрытие информации» Это означает, что информация раскрывается в соответствии с установленными сроком и периодичностью. В случае если в уже отправленном шаблоне обнаружена ошибка или произошло изменение информации, исправленный шаблон необходимо отправить с типом отчета «изменения в раскрытой ранее информации». </t>
  </si>
  <si>
    <t xml:space="preserve">Укажите является ли данное юридическое лицо подразделением(филиалом) другой организации</t>
  </si>
  <si>
    <t xml:space="preserve">Ссылки на публикации</t>
  </si>
  <si>
    <t xml:space="preserve">Вводите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</si>
  <si>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 xml:space="preserve">Обосновывающие материалы необходимо загружать с помощью "ЕИАС Мониторинг". Ссылка на инструкцию по загрузке обосновывающих материалов расположена на листе 'Инструкция' в п.'Методология заполнения'.
Ввводите ссылку,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</si>
  <si>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 xml:space="preserve">Если для какого-либо пункта графы 'Наименование источника (сайта или печатного издания)' информация не раскрывалась, то в соответствующем поле укажите - 'не раскрывалась'</t>
  </si>
  <si>
    <t xml:space="preserve">Список МО</t>
  </si>
  <si>
    <t xml:space="preserve">В случае, если тариф не дифференцируется по системам теплоснабжения, перечислите все муниципальные районы, в которых организация осуществляет услуги теплоснабжения и сфере оказания услуг по передаче тепловой энергии</t>
  </si>
  <si>
    <t xml:space="preserve">В случае, если тариф не дифференцируется по системам теплоснабжения, перечислите все муниципальные образования, в которых организация осуществляет услуги теплоснабжения и сфере оказания услуг по передаче тепловой энергии</t>
  </si>
  <si>
    <t xml:space="preserve">Признак дифференциации тарифа</t>
  </si>
  <si>
    <t xml:space="preserve">В случае, если тариф не дифференцируется по системам теплоснабжения, укажите "1".
Введите значение от 1 до 100, чтобы указать очередной условный порядковый номер системы теплоснабжения</t>
  </si>
  <si>
    <t xml:space="preserve">Стандарты</t>
  </si>
  <si>
    <t xml:space="preserve">В качестве примечания Вы можете указать единицу измерения</t>
  </si>
  <si>
    <t xml:space="preserve">Для корректного формирования Таблицы 25 Формы 1.10 необходимо задать разбивку по диаметрам и способу прокладки тепловых сетей</t>
  </si>
  <si>
    <t xml:space="preserve">Перечень тарифов</t>
  </si>
  <si>
    <t xml:space="preserve">Укажите «Да» в поле «Да/Нет», если дифференциация используется.
В поле «Описание» 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</si>
  <si>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 xml:space="preserve">Признаки дифференциации указываются в соответствии с п.6 ст.32 ФЗ РФ от 07.12.2011 №416-ФЗ</t>
  </si>
  <si>
    <t xml:space="preserve">Укажите «Да» в поле «Да/Нет», если дифференциация используется. В поле «Описание» укажите название ЦС ГВС или любое другое описание</t>
  </si>
  <si>
    <t xml:space="preserve">Территории</t>
  </si>
  <si>
    <t xml:space="preserve">Наименование территории действия тарифа для целей идентификации</t>
  </si>
  <si>
    <t xml:space="preserve">Муниципальные районы и муниципальные образования, на территории которых действует тариф</t>
  </si>
  <si>
    <t xml:space="preserve">Инструкция</t>
  </si>
  <si>
    <t xml:space="preserve">Нет доступных обновлений, версия отчёта актуальна</t>
  </si>
</sst>
</file>

<file path=xl/styles.xml><?xml version="1.0" encoding="utf-8"?>
<styleSheet xmlns="http://schemas.openxmlformats.org/spreadsheetml/2006/main">
  <numFmts count="13">
    <numFmt numFmtId="164" formatCode="@"/>
    <numFmt numFmtId="165" formatCode="General"/>
    <numFmt numFmtId="166" formatCode="_-* #,##0.00[$€-1]_-;\-* #,##0.00[$€-1]_-;_-* \-??[$€-1]_-"/>
    <numFmt numFmtId="167" formatCode="#,##0_);[RED]\(#,##0\)"/>
    <numFmt numFmtId="168" formatCode="\$#,##0_);[RED]&quot;($&quot;#,##0\)"/>
    <numFmt numFmtId="169" formatCode="#,##0.0"/>
    <numFmt numFmtId="170" formatCode="#,##0.000"/>
    <numFmt numFmtId="171" formatCode="#,##0.0000"/>
    <numFmt numFmtId="172" formatCode="#,##0.00"/>
    <numFmt numFmtId="173" formatCode="General"/>
    <numFmt numFmtId="174" formatCode="m/d/yyyy\ h:mm"/>
    <numFmt numFmtId="175" formatCode="m/d/yyyy"/>
    <numFmt numFmtId="176" formatCode="000000"/>
  </numFmts>
  <fonts count="87">
    <font>
      <sz val="9"/>
      <color rgb="FF000000"/>
      <name val="Tahoma"/>
      <family val="2"/>
      <charset val="204"/>
    </font>
    <font>
      <sz val="10"/>
      <name val="Arial"/>
      <family val="0"/>
    </font>
    <font>
      <sz val="10"/>
      <name val="Arial"/>
      <family val="0"/>
    </font>
    <font>
      <sz val="10"/>
      <name val="Arial"/>
      <family val="0"/>
    </font>
    <font>
      <sz val="10"/>
      <name val="Arial"/>
      <family val="0"/>
      <charset val="204"/>
    </font>
    <font>
      <sz val="8"/>
      <name val="Arial"/>
      <family val="2"/>
      <charset val="204"/>
    </font>
    <font>
      <sz val="10"/>
      <name val="Tahoma"/>
      <family val="2"/>
      <charset val="204"/>
    </font>
    <font>
      <sz val="9"/>
      <name val="Tahoma"/>
      <family val="2"/>
      <charset val="204"/>
    </font>
    <font>
      <sz val="8"/>
      <name val="Palatino"/>
      <family val="1"/>
    </font>
    <font>
      <u val="single"/>
      <sz val="10"/>
      <color rgb="FF800080"/>
      <name val="Arial Cyr"/>
      <family val="0"/>
      <charset val="204"/>
    </font>
    <font>
      <u val="single"/>
      <sz val="10"/>
      <color rgb="FF0000FF"/>
      <name val="Arial Cyr"/>
      <family val="0"/>
      <charset val="204"/>
    </font>
    <font>
      <sz val="12"/>
      <name val="Arial"/>
      <family val="2"/>
      <charset val="204"/>
    </font>
    <font>
      <sz val="8"/>
      <name val="Arial"/>
      <family val="0"/>
      <charset val="204"/>
    </font>
    <font>
      <sz val="11"/>
      <name val="Tahoma"/>
      <family val="2"/>
      <charset val="204"/>
    </font>
    <font>
      <b val="true"/>
      <u val="single"/>
      <sz val="11"/>
      <color rgb="FF0000FF"/>
      <name val="Arial"/>
      <family val="2"/>
      <charset val="204"/>
    </font>
    <font>
      <u val="single"/>
      <sz val="9"/>
      <color rgb="FF0000FF"/>
      <name val="Tahoma"/>
      <family val="2"/>
      <charset val="204"/>
    </font>
    <font>
      <b val="true"/>
      <u val="single"/>
      <sz val="9"/>
      <color rgb="FF0000FF"/>
      <name val="Tahoma"/>
      <family val="2"/>
      <charset val="204"/>
    </font>
    <font>
      <u val="single"/>
      <sz val="9"/>
      <color rgb="FF333399"/>
      <name val="Tahoma"/>
      <family val="2"/>
      <charset val="204"/>
    </font>
    <font>
      <b val="true"/>
      <sz val="14"/>
      <name val="Franklin Gothic Medium"/>
      <family val="2"/>
      <charset val="204"/>
    </font>
    <font>
      <b val="true"/>
      <sz val="9"/>
      <name val="Tahoma"/>
      <family val="2"/>
      <charset val="204"/>
    </font>
    <font>
      <sz val="11"/>
      <color rgb="FF000000"/>
      <name val="Calibri"/>
      <family val="2"/>
      <charset val="204"/>
    </font>
    <font>
      <sz val="11"/>
      <color rgb="FF000000"/>
      <name val="Calibri"/>
      <family val="2"/>
    </font>
    <font>
      <sz val="10"/>
      <name val="Arial Cyr"/>
      <family val="0"/>
      <charset val="204"/>
    </font>
    <font>
      <sz val="9"/>
      <color rgb="FFFFFFFF"/>
      <name val="Tahoma"/>
      <family val="2"/>
      <charset val="204"/>
    </font>
    <font>
      <sz val="10"/>
      <color rgb="FF000000"/>
      <name val="Tahoma"/>
      <family val="2"/>
      <charset val="204"/>
    </font>
    <font>
      <sz val="11"/>
      <color rgb="FF000000"/>
      <name val="Marlett"/>
      <family val="0"/>
      <charset val="2"/>
    </font>
    <font>
      <b val="true"/>
      <sz val="10"/>
      <color rgb="FF000000"/>
      <name val="Tahoma"/>
      <family val="2"/>
      <charset val="204"/>
    </font>
    <font>
      <b val="true"/>
      <sz val="9"/>
      <color rgb="FF000000"/>
      <name val="Tahoma"/>
      <family val="2"/>
      <charset val="204"/>
    </font>
    <font>
      <sz val="10"/>
      <color rgb="FF000000"/>
      <name val="Tahoma"/>
      <family val="0"/>
    </font>
    <font>
      <sz val="10"/>
      <color rgb="FFFFFFFF"/>
      <name val="Tahoma"/>
      <family val="0"/>
    </font>
    <font>
      <b val="true"/>
      <sz val="18"/>
      <color rgb="FFFFFFFF"/>
      <name val="Calibri"/>
      <family val="0"/>
    </font>
    <font>
      <sz val="9"/>
      <color rgb="FF000000"/>
      <name val="Tahoma"/>
      <family val="0"/>
    </font>
    <font>
      <sz val="9"/>
      <color rgb="FFCC0000"/>
      <name val="Tahoma"/>
      <family val="2"/>
      <charset val="204"/>
    </font>
    <font>
      <sz val="1"/>
      <name val="Tahoma"/>
      <family val="2"/>
      <charset val="204"/>
    </font>
    <font>
      <sz val="1"/>
      <color rgb="FFFFFFFF"/>
      <name val="Tahoma"/>
      <family val="2"/>
      <charset val="204"/>
    </font>
    <font>
      <sz val="11"/>
      <color rgb="FF000000"/>
      <name val="Tahoma"/>
      <family val="2"/>
      <charset val="204"/>
    </font>
    <font>
      <sz val="3"/>
      <name val="Tahoma"/>
      <family val="2"/>
      <charset val="204"/>
    </font>
    <font>
      <sz val="3"/>
      <color rgb="FFFFFFFF"/>
      <name val="Tahoma"/>
      <family val="2"/>
      <charset val="204"/>
    </font>
    <font>
      <sz val="3"/>
      <color rgb="FFCC0000"/>
      <name val="Tahoma"/>
      <family val="2"/>
      <charset val="204"/>
    </font>
    <font>
      <sz val="16"/>
      <name val="Tahoma"/>
      <family val="2"/>
      <charset val="204"/>
    </font>
    <font>
      <b val="true"/>
      <sz val="18"/>
      <name val="Tahoma"/>
      <family val="2"/>
      <charset val="204"/>
    </font>
    <font>
      <b val="true"/>
      <sz val="9"/>
      <color rgb="FFC00000"/>
      <name val="Tahoma"/>
      <family val="2"/>
      <charset val="204"/>
    </font>
    <font>
      <sz val="3"/>
      <color rgb="FF993300"/>
      <name val="Tahoma"/>
      <family val="2"/>
      <charset val="204"/>
    </font>
    <font>
      <b val="true"/>
      <sz val="3"/>
      <name val="Tahoma"/>
      <family val="2"/>
      <charset val="204"/>
    </font>
    <font>
      <b val="true"/>
      <sz val="22"/>
      <name val="Tahoma"/>
      <family val="2"/>
      <charset val="204"/>
    </font>
    <font>
      <sz val="3"/>
      <color rgb="FF000000"/>
      <name val="Tahoma"/>
      <family val="2"/>
      <charset val="204"/>
    </font>
    <font>
      <sz val="22"/>
      <name val="Tahoma"/>
      <family val="2"/>
      <charset val="204"/>
    </font>
    <font>
      <sz val="16"/>
      <color rgb="FFFFFFFF"/>
      <name val="Tahoma"/>
      <family val="2"/>
      <charset val="204"/>
    </font>
    <font>
      <sz val="11"/>
      <color rgb="FFBCBCBC"/>
      <name val="Wingdings 2"/>
      <family val="1"/>
      <charset val="2"/>
    </font>
    <font>
      <sz val="5"/>
      <color rgb="FFFF0000"/>
      <name val="Tahoma"/>
      <family val="2"/>
      <charset val="204"/>
    </font>
    <font>
      <sz val="11"/>
      <color rgb="FFFFFFFF"/>
      <name val="Wingdings 2"/>
      <family val="1"/>
      <charset val="2"/>
    </font>
    <font>
      <sz val="5"/>
      <color rgb="FFFFFFFF"/>
      <name val="Tahoma"/>
      <family val="2"/>
      <charset val="204"/>
    </font>
    <font>
      <sz val="11"/>
      <name val="Wingdings 2"/>
      <family val="1"/>
      <charset val="2"/>
    </font>
    <font>
      <sz val="18"/>
      <name val="Tahoma"/>
      <family val="2"/>
      <charset val="204"/>
    </font>
    <font>
      <sz val="9"/>
      <color rgb="FFBCBCBC"/>
      <name val="Tahoma"/>
      <family val="2"/>
      <charset val="204"/>
    </font>
    <font>
      <sz val="9"/>
      <color rgb="FFFF0000"/>
      <name val="Tahoma"/>
      <family val="2"/>
      <charset val="204"/>
    </font>
    <font>
      <sz val="12"/>
      <name val="Marlett"/>
      <family val="0"/>
      <charset val="2"/>
    </font>
    <font>
      <b val="true"/>
      <sz val="9"/>
      <color rgb="FFFFFFFF"/>
      <name val="Tahoma"/>
      <family val="2"/>
      <charset val="204"/>
    </font>
    <font>
      <sz val="9"/>
      <color rgb="FF000080"/>
      <name val="Tahoma"/>
      <family val="2"/>
      <charset val="204"/>
    </font>
    <font>
      <sz val="12"/>
      <color rgb="FFFFFFFF"/>
      <name val="Tahoma"/>
      <family val="2"/>
      <charset val="204"/>
    </font>
    <font>
      <sz val="8"/>
      <color rgb="FFFFFFFF"/>
      <name val="Tahoma"/>
      <family val="2"/>
      <charset val="204"/>
    </font>
    <font>
      <sz val="8"/>
      <name val="Tahoma"/>
      <family val="2"/>
      <charset val="204"/>
    </font>
    <font>
      <sz val="8"/>
      <color rgb="FFBCBCBC"/>
      <name val="Tahoma"/>
      <family val="2"/>
      <charset val="204"/>
    </font>
    <font>
      <sz val="8"/>
      <color rgb="FF000000"/>
      <name val="Tahoma"/>
      <family val="2"/>
      <charset val="204"/>
    </font>
    <font>
      <b val="true"/>
      <sz val="1"/>
      <color rgb="FFFFFFFF"/>
      <name val="Calibri"/>
      <family val="2"/>
      <charset val="204"/>
    </font>
    <font>
      <b val="true"/>
      <sz val="11"/>
      <color rgb="FF000000"/>
      <name val="Calibri"/>
      <family val="2"/>
      <charset val="204"/>
    </font>
    <font>
      <sz val="1"/>
      <color rgb="FF000000"/>
      <name val="Tahoma"/>
      <family val="2"/>
      <charset val="204"/>
    </font>
    <font>
      <sz val="15"/>
      <name val="Tahoma"/>
      <family val="2"/>
      <charset val="204"/>
    </font>
    <font>
      <sz val="11"/>
      <name val="Webdings2"/>
      <family val="0"/>
      <charset val="204"/>
    </font>
    <font>
      <vertAlign val="superscript"/>
      <sz val="10"/>
      <name val="Tahoma"/>
      <family val="2"/>
      <charset val="204"/>
    </font>
    <font>
      <sz val="15"/>
      <color rgb="FFFFFFFF"/>
      <name val="Tahoma"/>
      <family val="2"/>
      <charset val="204"/>
    </font>
    <font>
      <vertAlign val="superscript"/>
      <sz val="9"/>
      <name val="Tahoma"/>
      <family val="2"/>
      <charset val="204"/>
    </font>
    <font>
      <sz val="15"/>
      <color rgb="FF000000"/>
      <name val="Tahoma"/>
      <family val="2"/>
      <charset val="204"/>
    </font>
    <font>
      <sz val="11"/>
      <color rgb="FFFFFFFF"/>
      <name val="Webdings2"/>
      <family val="0"/>
      <charset val="204"/>
    </font>
    <font>
      <b val="true"/>
      <sz val="9"/>
      <color rgb="FF000080"/>
      <name val="Tahoma"/>
      <family val="2"/>
      <charset val="204"/>
    </font>
    <font>
      <sz val="1"/>
      <name val="Webdings2"/>
      <family val="0"/>
      <charset val="204"/>
    </font>
    <font>
      <b val="true"/>
      <sz val="1"/>
      <name val="Tahoma"/>
      <family val="2"/>
      <charset val="204"/>
    </font>
    <font>
      <sz val="9"/>
      <color rgb="FFBCBCBC"/>
      <name val="Wingdings 2"/>
      <family val="1"/>
      <charset val="2"/>
    </font>
    <font>
      <sz val="1"/>
      <color rgb="FFF2F2F2"/>
      <name val="Tahoma"/>
      <family val="2"/>
      <charset val="204"/>
    </font>
    <font>
      <b val="true"/>
      <u val="single"/>
      <sz val="9"/>
      <color rgb="FF000080"/>
      <name val="Tahoma"/>
      <family val="2"/>
      <charset val="204"/>
    </font>
    <font>
      <u val="single"/>
      <sz val="1"/>
      <color rgb="FF333399"/>
      <name val="Tahoma"/>
      <family val="2"/>
      <charset val="204"/>
    </font>
    <font>
      <sz val="18"/>
      <color rgb="FF000000"/>
      <name val="Tahoma"/>
      <family val="2"/>
      <charset val="204"/>
    </font>
    <font>
      <sz val="12"/>
      <color rgb="FF000000"/>
      <name val="Tahoma"/>
      <family val="2"/>
      <charset val="204"/>
    </font>
    <font>
      <b val="true"/>
      <sz val="10"/>
      <name val="Tahoma"/>
      <family val="2"/>
      <charset val="204"/>
    </font>
    <font>
      <sz val="10"/>
      <color rgb="FF000000"/>
      <name val="Arial"/>
      <family val="2"/>
      <charset val="204"/>
    </font>
    <font>
      <sz val="9"/>
      <name val="Courier New"/>
      <family val="3"/>
      <charset val="204"/>
    </font>
    <font>
      <b val="true"/>
      <u val="single"/>
      <sz val="9"/>
      <name val="Tahoma"/>
      <family val="2"/>
      <charset val="204"/>
    </font>
  </fonts>
  <fills count="12">
    <fill>
      <patternFill patternType="none"/>
    </fill>
    <fill>
      <patternFill patternType="gray125"/>
    </fill>
    <fill>
      <patternFill patternType="solid">
        <fgColor rgb="FFFFFFC0"/>
        <bgColor rgb="FFF2F2F2"/>
      </patternFill>
    </fill>
    <fill>
      <patternFill patternType="solid">
        <fgColor rgb="FFC0C0C0"/>
        <bgColor rgb="FFBFBFBF"/>
      </patternFill>
    </fill>
    <fill>
      <patternFill patternType="solid">
        <fgColor rgb="FFBCBCBC"/>
        <bgColor rgb="FFBFBFBF"/>
      </patternFill>
    </fill>
    <fill>
      <patternFill patternType="solid">
        <fgColor rgb="FF000000"/>
        <bgColor rgb="FF003300"/>
      </patternFill>
    </fill>
    <fill>
      <patternFill patternType="solid">
        <fgColor rgb="FFFFFFFF"/>
        <bgColor rgb="FFF2F2F2"/>
      </patternFill>
    </fill>
    <fill>
      <patternFill patternType="solid">
        <fgColor rgb="FFD7EAD3"/>
        <bgColor rgb="FFD3DBDB"/>
      </patternFill>
    </fill>
    <fill>
      <patternFill patternType="solid">
        <fgColor rgb="FFE3FAFD"/>
        <bgColor rgb="FFF2F2F2"/>
      </patternFill>
    </fill>
    <fill>
      <patternFill patternType="solid">
        <fgColor rgb="FFB7E4FF"/>
        <bgColor rgb="FFD3DBDB"/>
      </patternFill>
    </fill>
    <fill>
      <patternFill patternType="solid">
        <fgColor rgb="FFF0F0F0"/>
        <bgColor rgb="FFF2F2F2"/>
      </patternFill>
    </fill>
    <fill>
      <patternFill patternType="solid">
        <fgColor rgb="FFFFB7B7"/>
        <bgColor rgb="FFFFCC99"/>
      </patternFill>
    </fill>
  </fills>
  <borders count="35">
    <border diagonalUp="false" diagonalDown="false">
      <left/>
      <right/>
      <top/>
      <bottom/>
      <diagonal/>
    </border>
    <border diagonalUp="false" diagonalDown="false">
      <left style="thin">
        <color rgb="FFBCBCBC"/>
      </left>
      <right style="thin">
        <color rgb="FFBCBCBC"/>
      </right>
      <top style="thin">
        <color rgb="FFBCBCBC"/>
      </top>
      <bottom style="thin">
        <color rgb="FFBCBCBC"/>
      </bottom>
      <diagonal/>
    </border>
    <border diagonalUp="false" diagonalDown="false">
      <left style="thick">
        <color rgb="FFBCBCBC"/>
      </left>
      <right style="thick">
        <color rgb="FFBCBCBC"/>
      </right>
      <top style="thick">
        <color rgb="FFBCBCBC"/>
      </top>
      <bottom style="thick">
        <color rgb="FFBCBCBC"/>
      </bottom>
      <diagonal/>
    </border>
    <border diagonalUp="false" diagonalDown="false">
      <left style="thin">
        <color rgb="FFBCBCBC"/>
      </left>
      <right/>
      <top style="thin">
        <color rgb="FFBCBCBC"/>
      </top>
      <bottom style="thin">
        <color rgb="FFBCBCBC"/>
      </bottom>
      <diagonal/>
    </border>
    <border diagonalUp="false" diagonalDown="false">
      <left style="thin">
        <color rgb="FFBCBCBC"/>
      </left>
      <right/>
      <top/>
      <bottom/>
      <diagonal/>
    </border>
    <border diagonalUp="false" diagonalDown="false">
      <left/>
      <right style="thin">
        <color rgb="FFBCBCBC"/>
      </right>
      <top/>
      <bottom/>
      <diagonal/>
    </border>
    <border diagonalUp="false" diagonalDown="false">
      <left style="thin">
        <color rgb="FFBCBCBC"/>
      </left>
      <right/>
      <top/>
      <bottom style="thin">
        <color rgb="FFBCBCBC"/>
      </bottom>
      <diagonal/>
    </border>
    <border diagonalUp="false" diagonalDown="false">
      <left/>
      <right style="thin">
        <color rgb="FFBCBCBC"/>
      </right>
      <top/>
      <bottom style="thin">
        <color rgb="FFBCBCBC"/>
      </bottom>
      <diagonal/>
    </border>
    <border diagonalUp="false" diagonalDown="false">
      <left/>
      <right/>
      <top/>
      <bottom style="thin">
        <color rgb="FFBCBCBC"/>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style="thin">
        <color rgb="FFC0C0C0"/>
      </left>
      <right/>
      <top style="thin">
        <color rgb="FFC0C0C0"/>
      </top>
      <bottom/>
      <diagonal/>
    </border>
    <border diagonalUp="false" diagonalDown="false">
      <left/>
      <right/>
      <top style="thin">
        <color rgb="FFC0C0C0"/>
      </top>
      <bottom/>
      <diagonal/>
    </border>
    <border diagonalUp="false" diagonalDown="false">
      <left/>
      <right style="thin">
        <color rgb="FFC0C0C0"/>
      </right>
      <top style="thin">
        <color rgb="FFC0C0C0"/>
      </top>
      <bottom/>
      <diagonal/>
    </border>
    <border diagonalUp="false" diagonalDown="false">
      <left style="thin">
        <color rgb="FFC0C0C0"/>
      </left>
      <right/>
      <top/>
      <bottom/>
      <diagonal/>
    </border>
    <border diagonalUp="false" diagonalDown="false">
      <left/>
      <right style="thin">
        <color rgb="FFC0C0C0"/>
      </right>
      <top/>
      <bottom/>
      <diagonal/>
    </border>
    <border diagonalUp="false" diagonalDown="false">
      <left style="thin">
        <color rgb="FFC0C0C0"/>
      </left>
      <right style="thin">
        <color rgb="FFC0C0C0"/>
      </right>
      <top style="thin">
        <color rgb="FFC0C0C0"/>
      </top>
      <bottom/>
      <diagonal/>
    </border>
    <border diagonalUp="false" diagonalDown="false">
      <left style="thin">
        <color rgb="FFC0C0C0"/>
      </left>
      <right/>
      <top style="thin">
        <color rgb="FFC0C0C0"/>
      </top>
      <bottom style="thin">
        <color rgb="FFC0C0C0"/>
      </bottom>
      <diagonal/>
    </border>
    <border diagonalUp="false" diagonalDown="false">
      <left/>
      <right style="thin">
        <color rgb="FFC0C0C0"/>
      </right>
      <top style="thin">
        <color rgb="FFC0C0C0"/>
      </top>
      <bottom style="thin">
        <color rgb="FFC0C0C0"/>
      </bottom>
      <diagonal/>
    </border>
    <border diagonalUp="false" diagonalDown="false">
      <left/>
      <right/>
      <top style="thin">
        <color rgb="FFD3DBDB"/>
      </top>
      <bottom/>
      <diagonal/>
    </border>
    <border diagonalUp="false" diagonalDown="false">
      <left/>
      <right/>
      <top/>
      <bottom style="thin">
        <color rgb="FFC0C0C0"/>
      </bottom>
      <diagonal/>
    </border>
    <border diagonalUp="false" diagonalDown="false">
      <left/>
      <right/>
      <top/>
      <bottom style="thin">
        <color rgb="FFD3DBDB"/>
      </bottom>
      <diagonal/>
    </border>
    <border diagonalUp="false" diagonalDown="false">
      <left style="thin">
        <color rgb="FFD3DBDB"/>
      </left>
      <right style="thin">
        <color rgb="FFD3DBDB"/>
      </right>
      <top style="thin">
        <color rgb="FFD3DBDB"/>
      </top>
      <bottom style="thin">
        <color rgb="FFD3DBDB"/>
      </bottom>
      <diagonal/>
    </border>
    <border diagonalUp="false" diagonalDown="false">
      <left style="thin">
        <color rgb="FFC0C0C0"/>
      </left>
      <right/>
      <top/>
      <bottom style="thin">
        <color rgb="FFC0C0C0"/>
      </bottom>
      <diagonal/>
    </border>
    <border diagonalUp="false" diagonalDown="false">
      <left/>
      <right style="thin">
        <color rgb="FFC0C0C0"/>
      </right>
      <top/>
      <bottom style="thin">
        <color rgb="FFC0C0C0"/>
      </bottom>
      <diagonal/>
    </border>
    <border diagonalUp="false" diagonalDown="false">
      <left style="thin">
        <color rgb="FFC0C0C0"/>
      </left>
      <right style="thin">
        <color rgb="FFC0C0C0"/>
      </right>
      <top/>
      <bottom/>
      <diagonal/>
    </border>
    <border diagonalUp="false" diagonalDown="false">
      <left style="thin">
        <color rgb="FFC0C0C0"/>
      </left>
      <right style="thin">
        <color rgb="FFC0C0C0"/>
      </right>
      <top/>
      <bottom style="thin">
        <color rgb="FFC0C0C0"/>
      </bottom>
      <diagonal/>
    </border>
    <border diagonalUp="false" diagonalDown="false">
      <left style="thin">
        <color rgb="FFC0C0C0"/>
      </left>
      <right style="thin">
        <color rgb="FFC0C0C0"/>
      </right>
      <top style="thin">
        <color rgb="FFC0C0C0"/>
      </top>
      <bottom style="double">
        <color rgb="FFBCBCBC"/>
      </bottom>
      <diagonal/>
    </border>
    <border diagonalUp="false" diagonalDown="false">
      <left style="thin">
        <color rgb="FF333333"/>
      </left>
      <right style="thin">
        <color rgb="FF333333"/>
      </right>
      <top style="thin">
        <color rgb="FF333333"/>
      </top>
      <bottom/>
      <diagonal/>
    </border>
    <border diagonalUp="false" diagonalDown="false">
      <left/>
      <right/>
      <top style="thin">
        <color rgb="FFD3DBDB"/>
      </top>
      <bottom style="thin">
        <color rgb="FFD3DBDB"/>
      </bottom>
      <diagonal/>
    </border>
    <border diagonalUp="false" diagonalDown="false">
      <left style="thin">
        <color rgb="FFD3DBDB"/>
      </left>
      <right/>
      <top style="thin">
        <color rgb="FFD3DBDB"/>
      </top>
      <bottom style="thin">
        <color rgb="FFD3DBDB"/>
      </bottom>
      <diagonal/>
    </border>
    <border diagonalUp="false" diagonalDown="false">
      <left style="thin">
        <color rgb="FFBFBFBF"/>
      </left>
      <right style="thin">
        <color rgb="FFBFBFBF"/>
      </right>
      <top style="thin">
        <color rgb="FFBFBFBF"/>
      </top>
      <bottom style="thin">
        <color rgb="FFBFBFBF"/>
      </bottom>
      <diagonal/>
    </border>
    <border diagonalUp="false" diagonalDown="false">
      <left style="thin">
        <color rgb="FFA6A6A6"/>
      </left>
      <right style="thin">
        <color rgb="FFA6A6A6"/>
      </right>
      <top style="thin">
        <color rgb="FFA6A6A6"/>
      </top>
      <bottom style="thin">
        <color rgb="FFA6A6A6"/>
      </bottom>
      <diagonal/>
    </border>
    <border diagonalUp="false" diagonalDown="false">
      <left style="thin"/>
      <right style="thin"/>
      <top style="thin"/>
      <bottom style="thin"/>
      <diagonal/>
    </border>
    <border diagonalUp="false" diagonalDown="false">
      <left/>
      <right/>
      <top style="dotted"/>
      <bottom style="dotted"/>
      <diagonal/>
    </border>
  </borders>
  <cellStyleXfs count="97">
    <xf numFmtId="164" fontId="0" fillId="0" borderId="0" applyFont="true" applyBorder="true" applyAlignment="true" applyProtection="true">
      <alignment horizontal="general" vertical="top"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7" fillId="0" borderId="0" applyFont="true" applyBorder="false" applyAlignment="true" applyProtection="false">
      <alignment horizontal="general" vertical="top" textRotation="0" wrapText="false" indent="0" shrinkToFit="false"/>
    </xf>
    <xf numFmtId="165" fontId="1" fillId="0" borderId="0" applyFont="true" applyBorder="true" applyAlignment="true" applyProtection="true">
      <alignment horizontal="general" vertical="bottom" textRotation="0" wrapText="false" indent="0" shrinkToFit="false"/>
      <protection locked="true" hidden="false"/>
    </xf>
    <xf numFmtId="166" fontId="1"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4" fontId="6" fillId="0" borderId="1" applyFont="true" applyBorder="true" applyAlignment="true" applyProtection="true">
      <alignment horizontal="general" vertical="top" textRotation="0" wrapText="false" indent="0" shrinkToFit="false"/>
      <protection locked="false" hidden="false"/>
    </xf>
    <xf numFmtId="168" fontId="0" fillId="0" borderId="0" applyFont="true" applyBorder="false" applyAlignment="true" applyProtection="false">
      <alignment horizontal="general" vertical="top" textRotation="0" wrapText="false" indent="0" shrinkToFit="false"/>
    </xf>
    <xf numFmtId="169" fontId="7" fillId="2" borderId="0" applyFont="true" applyBorder="true" applyAlignment="true" applyProtection="true">
      <alignment horizontal="general" vertical="bottom" textRotation="0" wrapText="false" indent="0" shrinkToFit="false"/>
      <protection locked="false" hidden="false"/>
    </xf>
    <xf numFmtId="165" fontId="8" fillId="0" borderId="0" applyFont="true" applyBorder="false" applyAlignment="true" applyProtection="false">
      <alignment horizontal="general" vertical="center" textRotation="0" wrapText="false" indent="0" shrinkToFit="false"/>
    </xf>
    <xf numFmtId="170" fontId="7" fillId="2" borderId="0" applyFont="true" applyBorder="true" applyAlignment="true" applyProtection="true">
      <alignment horizontal="general" vertical="bottom" textRotation="0" wrapText="false" indent="0" shrinkToFit="false"/>
      <protection locked="false" hidden="false"/>
    </xf>
    <xf numFmtId="171" fontId="7" fillId="2" borderId="0" applyFont="true" applyBorder="true" applyAlignment="true" applyProtection="true">
      <alignment horizontal="general" vertical="bottom" textRotation="0" wrapText="false" indent="0" shrinkToFit="false"/>
      <protection locked="false" hidden="false"/>
    </xf>
    <xf numFmtId="164" fontId="9" fillId="0" borderId="0" applyFont="true" applyBorder="false" applyAlignment="true" applyProtection="false">
      <alignment horizontal="general" vertical="top" textRotation="0" wrapText="false" indent="0" shrinkToFit="false"/>
    </xf>
    <xf numFmtId="164" fontId="6" fillId="3" borderId="1" applyFont="true" applyBorder="true" applyAlignment="true" applyProtection="true">
      <alignment horizontal="general" vertical="top" textRotation="0" wrapText="false" indent="0" shrinkToFit="false"/>
      <protection locked="true" hidden="false"/>
    </xf>
    <xf numFmtId="164" fontId="10" fillId="0" borderId="0" applyFont="true" applyBorder="false" applyAlignment="true" applyProtection="false">
      <alignment horizontal="general" vertical="top" textRotation="0" wrapText="false" indent="0" shrinkToFit="false"/>
    </xf>
    <xf numFmtId="164" fontId="11" fillId="0" borderId="0" applyFont="true" applyBorder="false" applyAlignment="true" applyProtection="false">
      <alignment horizontal="general" vertical="top" textRotation="0" wrapText="false" indent="0" shrinkToFit="false"/>
    </xf>
    <xf numFmtId="165" fontId="12" fillId="0" borderId="0" applyFont="true" applyBorder="true" applyAlignment="true" applyProtection="true">
      <alignment horizontal="general" vertical="bottom" textRotation="0" wrapText="false" indent="0" shrinkToFit="false"/>
      <protection locked="true" hidden="false"/>
    </xf>
    <xf numFmtId="165" fontId="8" fillId="0" borderId="0" applyFont="true" applyBorder="false" applyAlignment="true" applyProtection="false">
      <alignment horizontal="general" vertical="center" textRotation="0" wrapText="false" indent="0" shrinkToFit="false"/>
    </xf>
    <xf numFmtId="165" fontId="8" fillId="0" borderId="0" applyFont="true" applyBorder="false" applyAlignment="true" applyProtection="false">
      <alignment horizontal="general" vertical="center" textRotation="0" wrapText="false" indent="0" shrinkToFit="false"/>
    </xf>
    <xf numFmtId="164" fontId="13" fillId="4" borderId="2" applyFont="true" applyBorder="true" applyAlignment="true" applyProtection="true">
      <alignment horizontal="center" vertical="center" textRotation="0" wrapText="false" indent="0" shrinkToFit="false"/>
      <protection locked="true" hidden="false"/>
    </xf>
    <xf numFmtId="164" fontId="14" fillId="0" borderId="0" applyFont="true" applyBorder="false" applyAlignment="true" applyProtection="false">
      <alignment horizontal="general" vertical="top" textRotation="0" wrapText="false" indent="0" shrinkToFit="false"/>
    </xf>
    <xf numFmtId="164" fontId="15" fillId="0" borderId="0" applyFont="true" applyBorder="false" applyAlignment="true" applyProtection="false">
      <alignment horizontal="general" vertical="top" textRotation="0" wrapText="false" indent="0" shrinkToFit="false"/>
    </xf>
    <xf numFmtId="164" fontId="16" fillId="0" borderId="0" applyFont="true" applyBorder="false" applyAlignment="true" applyProtection="false">
      <alignment horizontal="general" vertical="top" textRotation="0" wrapText="false" indent="0" shrinkToFit="false"/>
    </xf>
    <xf numFmtId="164" fontId="17" fillId="0" borderId="0" applyFont="true" applyBorder="false" applyAlignment="true" applyProtection="false">
      <alignment horizontal="general" vertical="top" textRotation="0" wrapText="false" indent="0" shrinkToFit="false"/>
    </xf>
    <xf numFmtId="164" fontId="0" fillId="0" borderId="1" applyFont="true" applyBorder="true" applyAlignment="true" applyProtection="false">
      <alignment horizontal="general" vertical="top" textRotation="0" wrapText="false" indent="0" shrinkToFit="false"/>
    </xf>
    <xf numFmtId="165" fontId="18" fillId="0" borderId="0" applyFont="true" applyBorder="false" applyAlignment="true" applyProtection="true">
      <alignment horizontal="center" vertical="center" textRotation="0" wrapText="true" indent="0" shrinkToFit="false"/>
      <protection locked="true" hidden="false"/>
    </xf>
    <xf numFmtId="165" fontId="19" fillId="0" borderId="0" applyFont="true" applyBorder="false" applyAlignment="true" applyProtection="true">
      <alignment horizontal="center" vertical="center" textRotation="0" wrapText="true" indent="0" shrinkToFit="false"/>
      <protection locked="true" hidden="false"/>
    </xf>
    <xf numFmtId="172" fontId="7" fillId="2" borderId="0" applyFont="true" applyBorder="false" applyAlignment="true" applyProtection="true">
      <alignment horizontal="right" vertical="bottom" textRotation="0" wrapText="false" indent="0" shrinkToFit="false"/>
      <protection locked="true" hidden="false"/>
    </xf>
    <xf numFmtId="164" fontId="7" fillId="0" borderId="0" applyFont="true" applyBorder="false" applyAlignment="true" applyProtection="true">
      <alignment horizontal="general" vertical="top"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5" fontId="21" fillId="0" borderId="0" applyFont="true" applyBorder="true" applyAlignment="true" applyProtection="true">
      <alignment horizontal="general" vertical="bottom" textRotation="0" wrapText="false" indent="0" shrinkToFit="false"/>
      <protection locked="true" hidden="false"/>
    </xf>
    <xf numFmtId="165" fontId="22" fillId="0" borderId="0" applyFont="true" applyBorder="true" applyAlignment="true" applyProtection="true">
      <alignment horizontal="general" vertical="bottom" textRotation="0" wrapText="false" indent="0" shrinkToFit="false"/>
      <protection locked="true" hidden="false"/>
    </xf>
    <xf numFmtId="165" fontId="22" fillId="0" borderId="0" applyFont="true" applyBorder="true" applyAlignment="true" applyProtection="true">
      <alignment horizontal="general" vertical="bottom" textRotation="0" wrapText="false" indent="0" shrinkToFit="false"/>
      <protection locked="true" hidden="false"/>
    </xf>
    <xf numFmtId="164" fontId="0" fillId="5" borderId="0" applyFont="true" applyBorder="false" applyAlignment="true" applyProtection="true">
      <alignment horizontal="general" vertical="top"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true">
      <alignment horizontal="general" vertical="top" textRotation="0" wrapText="false" indent="0" shrinkToFit="false"/>
      <protection locked="true" hidden="false"/>
    </xf>
    <xf numFmtId="164" fontId="7" fillId="0" borderId="0" applyFont="true" applyBorder="false" applyAlignment="true" applyProtection="true">
      <alignment horizontal="general" vertical="top" textRotation="0" wrapText="false" indent="0" shrinkToFit="false"/>
      <protection locked="true" hidden="false"/>
    </xf>
    <xf numFmtId="164" fontId="0" fillId="0" borderId="0" applyFont="true" applyBorder="false" applyAlignment="true" applyProtection="true">
      <alignment horizontal="general" vertical="top" textRotation="0" wrapText="false" indent="0" shrinkToFit="false"/>
      <protection locked="true" hidden="false"/>
    </xf>
    <xf numFmtId="164" fontId="7" fillId="5" borderId="0" applyFont="true" applyBorder="false" applyAlignment="true" applyProtection="true">
      <alignment horizontal="general" vertical="top" textRotation="0" wrapText="false" indent="0" shrinkToFit="false"/>
      <protection locked="true" hidden="false"/>
    </xf>
    <xf numFmtId="164" fontId="7" fillId="0" borderId="0" applyFont="true" applyBorder="false" applyAlignment="true" applyProtection="true">
      <alignment horizontal="general" vertical="top" textRotation="0" wrapText="false" indent="0" shrinkToFit="false"/>
      <protection locked="true" hidden="false"/>
    </xf>
    <xf numFmtId="164" fontId="0" fillId="6" borderId="0" applyFont="true" applyBorder="false" applyAlignment="true" applyProtection="true">
      <alignment horizontal="general" vertical="top" textRotation="0" wrapText="false" indent="0" shrinkToFit="false"/>
      <protection locked="true" hidden="false"/>
    </xf>
    <xf numFmtId="164" fontId="0" fillId="0" borderId="0" applyFont="true" applyBorder="false" applyAlignment="true" applyProtection="true">
      <alignment horizontal="general" vertical="top" textRotation="0" wrapText="false" indent="0" shrinkToFit="false"/>
      <protection locked="true" hidden="false"/>
    </xf>
    <xf numFmtId="165" fontId="22"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false" applyAlignment="true" applyProtection="true">
      <alignment horizontal="general" vertical="top"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false" applyAlignment="true" applyProtection="true">
      <alignment horizontal="general" vertical="top" textRotation="0" wrapText="false" indent="0" shrinkToFit="false"/>
      <protection locked="true" hidden="false"/>
    </xf>
    <xf numFmtId="165" fontId="22"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false" applyAlignment="true" applyProtection="true">
      <alignment horizontal="general" vertical="top" textRotation="0" wrapText="false" indent="0" shrinkToFit="false"/>
      <protection locked="true" hidden="false"/>
    </xf>
    <xf numFmtId="165" fontId="22"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left" vertical="center" textRotation="0" wrapText="false" indent="0" shrinkToFit="false"/>
      <protection locked="true" hidden="false"/>
    </xf>
    <xf numFmtId="165" fontId="22" fillId="0" borderId="0" applyFont="true" applyBorder="true" applyAlignment="true" applyProtection="true">
      <alignment horizontal="general" vertical="bottom" textRotation="0" wrapText="false" indent="0" shrinkToFit="false"/>
      <protection locked="true" hidden="false"/>
    </xf>
    <xf numFmtId="165" fontId="22" fillId="0" borderId="0" applyFont="true" applyBorder="true" applyAlignment="true" applyProtection="true">
      <alignment horizontal="general" vertical="bottom" textRotation="0" wrapText="false" indent="0" shrinkToFit="false"/>
      <protection locked="true" hidden="false"/>
    </xf>
    <xf numFmtId="165" fontId="20" fillId="0" borderId="0" applyFont="true" applyBorder="true" applyAlignment="true" applyProtection="true">
      <alignment horizontal="general" vertical="bottom" textRotation="0" wrapText="false" indent="0" shrinkToFit="false"/>
      <protection locked="true" hidden="false"/>
    </xf>
  </cellStyleXfs>
  <cellXfs count="716">
    <xf numFmtId="164" fontId="0" fillId="0" borderId="0" xfId="0" applyFont="false" applyBorder="false" applyAlignment="false" applyProtection="false">
      <alignment horizontal="general" vertical="top" textRotation="0" wrapText="false" indent="0" shrinkToFit="false"/>
      <protection locked="true" hidden="false"/>
    </xf>
    <xf numFmtId="164" fontId="7" fillId="0" borderId="0" xfId="58" applyFont="false" applyBorder="true" applyAlignment="false" applyProtection="false">
      <alignment horizontal="general" vertical="top" textRotation="0" wrapText="false" indent="0" shrinkToFit="false"/>
      <protection locked="true" hidden="false"/>
    </xf>
    <xf numFmtId="164" fontId="0" fillId="0" borderId="0" xfId="0" applyFont="false" applyBorder="true" applyAlignment="false" applyProtection="false">
      <alignment horizontal="general" vertical="top" textRotation="0" wrapText="false" indent="0" shrinkToFit="false"/>
      <protection locked="true" hidden="false"/>
    </xf>
    <xf numFmtId="164" fontId="23" fillId="0" borderId="0" xfId="0" applyFont="true" applyBorder="true" applyAlignment="false" applyProtection="false">
      <alignment horizontal="general" vertical="top" textRotation="0" wrapText="false" indent="0" shrinkToFit="false"/>
      <protection locked="true" hidden="false"/>
    </xf>
    <xf numFmtId="173" fontId="0" fillId="0" borderId="0" xfId="0" applyFont="false" applyBorder="true" applyAlignment="fals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73"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true">
      <alignment horizontal="general" vertical="top" textRotation="0" wrapText="false" indent="0" shrinkToFit="false"/>
      <protection locked="true" hidden="false"/>
    </xf>
    <xf numFmtId="165" fontId="6" fillId="3" borderId="3" xfId="49" applyFont="true" applyBorder="true" applyAlignment="true" applyProtection="true">
      <alignment horizontal="left" vertical="center" textRotation="0" wrapText="true" indent="1" shrinkToFit="false"/>
      <protection locked="true" hidden="false"/>
    </xf>
    <xf numFmtId="164" fontId="0" fillId="0" borderId="4" xfId="0" applyFont="false" applyBorder="true" applyAlignment="false" applyProtection="false">
      <alignment horizontal="general" vertical="top" textRotation="0" wrapText="false" indent="0" shrinkToFit="false"/>
      <protection locked="true" hidden="false"/>
    </xf>
    <xf numFmtId="164" fontId="0" fillId="0" borderId="5" xfId="0" applyFont="false" applyBorder="true" applyAlignment="false" applyProtection="false">
      <alignment horizontal="general" vertical="top" textRotation="0" wrapText="false" indent="0" shrinkToFit="false"/>
      <protection locked="true" hidden="false"/>
    </xf>
    <xf numFmtId="164" fontId="24" fillId="6" borderId="0" xfId="82" applyFont="true" applyBorder="true" applyAlignment="true" applyProtection="false">
      <alignment horizontal="general" vertical="bottom" textRotation="0" wrapText="true" indent="0" shrinkToFit="false"/>
      <protection locked="true" hidden="false"/>
    </xf>
    <xf numFmtId="164" fontId="25" fillId="6" borderId="5" xfId="82" applyFont="true" applyBorder="true" applyAlignment="true" applyProtection="true">
      <alignment horizontal="general" vertical="center" textRotation="0" wrapText="true" indent="0" shrinkToFit="false"/>
      <protection locked="true" hidden="false"/>
    </xf>
    <xf numFmtId="165" fontId="24" fillId="6" borderId="0" xfId="82" applyFont="true" applyBorder="true" applyAlignment="true" applyProtection="true">
      <alignment horizontal="justify" vertical="top" textRotation="0" wrapText="true" indent="0" shrinkToFit="false"/>
      <protection locked="true" hidden="false"/>
    </xf>
    <xf numFmtId="164" fontId="25" fillId="6" borderId="5" xfId="82" applyFont="true" applyBorder="true" applyAlignment="true" applyProtection="true">
      <alignment horizontal="center" vertical="center" textRotation="0" wrapText="true" indent="0" shrinkToFit="false"/>
      <protection locked="true" hidden="false"/>
    </xf>
    <xf numFmtId="164" fontId="26" fillId="6" borderId="4" xfId="82" applyFont="true" applyBorder="true" applyAlignment="true" applyProtection="false">
      <alignment horizontal="left" vertical="center" textRotation="0" wrapText="true" indent="0" shrinkToFit="false"/>
      <protection locked="true" hidden="false"/>
    </xf>
    <xf numFmtId="164" fontId="26" fillId="6" borderId="0" xfId="82" applyFont="true" applyBorder="true" applyAlignment="true" applyProtection="false">
      <alignment horizontal="left" vertical="center" textRotation="0" wrapText="true" indent="0" shrinkToFit="false"/>
      <protection locked="true" hidden="false"/>
    </xf>
    <xf numFmtId="164" fontId="24" fillId="6" borderId="4" xfId="82" applyFont="true" applyBorder="true" applyAlignment="true" applyProtection="false">
      <alignment horizontal="general" vertical="bottom" textRotation="0" wrapText="true" indent="0" shrinkToFit="false"/>
      <protection locked="true" hidden="false"/>
    </xf>
    <xf numFmtId="164" fontId="0" fillId="2" borderId="1" xfId="77" applyFont="true" applyBorder="true" applyAlignment="true" applyProtection="true">
      <alignment horizontal="center" vertical="center" textRotation="0" wrapText="true" indent="0" shrinkToFit="false"/>
      <protection locked="true" hidden="false"/>
    </xf>
    <xf numFmtId="164" fontId="24" fillId="6" borderId="4" xfId="82" applyFont="true" applyBorder="true" applyAlignment="true" applyProtection="false">
      <alignment horizontal="general" vertical="center" textRotation="0" wrapText="true" indent="0" shrinkToFit="false"/>
      <protection locked="true" hidden="false"/>
    </xf>
    <xf numFmtId="164" fontId="0" fillId="7" borderId="1" xfId="77" applyFont="true" applyBorder="true" applyAlignment="true" applyProtection="true">
      <alignment horizontal="center" vertical="center" textRotation="0" wrapText="true" indent="0" shrinkToFit="false"/>
      <protection locked="true" hidden="false"/>
    </xf>
    <xf numFmtId="164" fontId="24" fillId="6" borderId="4" xfId="82" applyFont="true" applyBorder="true" applyAlignment="true" applyProtection="false">
      <alignment horizontal="left" vertical="center" textRotation="0" wrapText="true" indent="0" shrinkToFit="false"/>
      <protection locked="true" hidden="false"/>
    </xf>
    <xf numFmtId="164" fontId="0" fillId="8" borderId="1" xfId="77" applyFont="true" applyBorder="true" applyAlignment="true" applyProtection="true">
      <alignment horizontal="center" vertical="center" textRotation="0" wrapText="true" indent="0" shrinkToFit="false"/>
      <protection locked="true" hidden="false"/>
    </xf>
    <xf numFmtId="164" fontId="0" fillId="9" borderId="1" xfId="77" applyFont="true" applyBorder="true" applyAlignment="true" applyProtection="true">
      <alignment horizontal="center" vertical="center" textRotation="0" wrapText="true" indent="0" shrinkToFit="false"/>
      <protection locked="true" hidden="false"/>
    </xf>
    <xf numFmtId="164" fontId="24" fillId="6" borderId="0" xfId="82" applyFont="true" applyBorder="true" applyAlignment="true" applyProtection="false">
      <alignment horizontal="left" vertical="top" textRotation="0" wrapText="true" indent="1" shrinkToFit="false"/>
      <protection locked="true" hidden="false"/>
    </xf>
    <xf numFmtId="165" fontId="24" fillId="6" borderId="0" xfId="82" applyFont="true" applyBorder="true" applyAlignment="true" applyProtection="false">
      <alignment horizontal="justify" vertical="center" textRotation="0" wrapText="true" indent="0" shrinkToFit="false"/>
      <protection locked="true" hidden="false"/>
    </xf>
    <xf numFmtId="164" fontId="17" fillId="0" borderId="0" xfId="20" applyFont="true" applyBorder="true" applyAlignment="true" applyProtection="true">
      <alignment horizontal="general" vertical="top" textRotation="0" wrapText="false" indent="0" shrinkToFit="false"/>
      <protection locked="true" hidden="false"/>
    </xf>
    <xf numFmtId="165" fontId="24" fillId="6" borderId="0" xfId="82" applyFont="true" applyBorder="true" applyAlignment="true" applyProtection="false">
      <alignment horizontal="justify" vertical="top" textRotation="0" wrapText="true" indent="0" shrinkToFit="false"/>
      <protection locked="true" hidden="false"/>
    </xf>
    <xf numFmtId="164" fontId="17" fillId="0" borderId="0" xfId="20" applyFont="true" applyBorder="true" applyAlignment="true" applyProtection="true">
      <alignment horizontal="general" vertical="center" textRotation="0" wrapText="false" indent="0" shrinkToFit="false"/>
      <protection locked="true" hidden="false"/>
    </xf>
    <xf numFmtId="165" fontId="6" fillId="0" borderId="0" xfId="43" applyFont="true" applyBorder="true" applyAlignment="true" applyProtection="true">
      <alignment horizontal="right" vertical="top" textRotation="0" wrapText="true" indent="0" shrinkToFit="false"/>
      <protection locked="true" hidden="false"/>
    </xf>
    <xf numFmtId="165" fontId="6" fillId="0" borderId="0" xfId="43" applyFont="true" applyBorder="true" applyAlignment="true" applyProtection="true">
      <alignment horizontal="right" vertical="top" textRotation="0" wrapText="true" indent="1" shrinkToFit="false"/>
      <protection locked="true" hidden="false"/>
    </xf>
    <xf numFmtId="165" fontId="6" fillId="0" borderId="0" xfId="43" applyFont="true" applyBorder="true" applyAlignment="true" applyProtection="true">
      <alignment horizontal="left" vertical="top" textRotation="0" wrapText="true" indent="0" shrinkToFit="false"/>
      <protection locked="true" hidden="false"/>
    </xf>
    <xf numFmtId="164" fontId="24" fillId="0" borderId="0" xfId="82" applyFont="true" applyBorder="true" applyAlignment="true" applyProtection="true">
      <alignment horizontal="general" vertical="top" textRotation="0" wrapText="true" indent="0" shrinkToFit="false"/>
      <protection locked="true" hidden="false"/>
    </xf>
    <xf numFmtId="165" fontId="27" fillId="6" borderId="0" xfId="82" applyFont="true" applyBorder="true" applyAlignment="true" applyProtection="false">
      <alignment horizontal="left" vertical="center" textRotation="0" wrapText="true" indent="0" shrinkToFit="false"/>
      <protection locked="true" hidden="false"/>
    </xf>
    <xf numFmtId="165" fontId="0" fillId="6" borderId="0" xfId="82" applyFont="true" applyBorder="true" applyAlignment="true" applyProtection="false">
      <alignment horizontal="general" vertical="top" textRotation="0" wrapText="true" indent="0" shrinkToFit="false"/>
      <protection locked="true" hidden="false"/>
    </xf>
    <xf numFmtId="165" fontId="0" fillId="6" borderId="0" xfId="82" applyFont="true" applyBorder="true" applyAlignment="true" applyProtection="false">
      <alignment horizontal="justify" vertical="center" textRotation="0" wrapText="true" indent="0" shrinkToFit="false"/>
      <protection locked="true" hidden="false"/>
    </xf>
    <xf numFmtId="165" fontId="27" fillId="6" borderId="0" xfId="82" applyFont="true" applyBorder="true" applyAlignment="true" applyProtection="false">
      <alignment horizontal="general" vertical="center" textRotation="0" wrapText="true" indent="0" shrinkToFit="false"/>
      <protection locked="true" hidden="false"/>
    </xf>
    <xf numFmtId="165" fontId="0" fillId="6" borderId="0" xfId="82" applyFont="true" applyBorder="true" applyAlignment="true" applyProtection="false">
      <alignment horizontal="general" vertical="center" textRotation="0" wrapText="true" indent="0" shrinkToFit="false"/>
      <protection locked="true" hidden="false"/>
    </xf>
    <xf numFmtId="164" fontId="24" fillId="0" borderId="0" xfId="82" applyFont="true" applyBorder="true" applyAlignment="true" applyProtection="true">
      <alignment horizontal="general" vertical="bottom" textRotation="0" wrapText="true" indent="0" shrinkToFit="false"/>
      <protection locked="true" hidden="false"/>
    </xf>
    <xf numFmtId="164" fontId="24" fillId="6" borderId="0" xfId="82" applyFont="true" applyBorder="true" applyAlignment="true" applyProtection="false">
      <alignment horizontal="justify" vertical="bottom" textRotation="0" wrapText="true" indent="0" shrinkToFit="false"/>
      <protection locked="true" hidden="false"/>
    </xf>
    <xf numFmtId="164" fontId="16" fillId="6" borderId="0" xfId="51" applyFont="true" applyBorder="true" applyAlignment="true" applyProtection="true">
      <alignment horizontal="general" vertical="bottom" textRotation="0" wrapText="true" indent="0" shrinkToFit="false"/>
      <protection locked="true" hidden="false"/>
    </xf>
    <xf numFmtId="164" fontId="16" fillId="6" borderId="0" xfId="51" applyFont="true" applyBorder="true" applyAlignment="true" applyProtection="true">
      <alignment horizontal="left" vertical="bottom" textRotation="0" wrapText="true" indent="0" shrinkToFit="false"/>
      <protection locked="true" hidden="false"/>
    </xf>
    <xf numFmtId="164" fontId="24" fillId="6" borderId="0" xfId="82" applyFont="true" applyBorder="true" applyAlignment="true" applyProtection="false">
      <alignment horizontal="right" vertical="bottom" textRotation="0" wrapText="true" indent="0" shrinkToFit="false"/>
      <protection locked="true" hidden="false"/>
    </xf>
    <xf numFmtId="164" fontId="24" fillId="6" borderId="0" xfId="82" applyFont="true" applyBorder="true" applyAlignment="true" applyProtection="false">
      <alignment horizontal="left" vertical="bottom" textRotation="0" wrapText="true" indent="0" shrinkToFit="false"/>
      <protection locked="true" hidden="false"/>
    </xf>
    <xf numFmtId="164" fontId="0" fillId="0" borderId="6" xfId="0" applyFont="false" applyBorder="true" applyAlignment="false" applyProtection="false">
      <alignment horizontal="general" vertical="top" textRotation="0" wrapText="false" indent="0" shrinkToFit="false"/>
      <protection locked="true" hidden="false"/>
    </xf>
    <xf numFmtId="164" fontId="0" fillId="0" borderId="7" xfId="0" applyFont="false" applyBorder="true" applyAlignment="false" applyProtection="false">
      <alignment horizontal="general" vertical="top" textRotation="0" wrapText="false" indent="0" shrinkToFit="false"/>
      <protection locked="true" hidden="false"/>
    </xf>
    <xf numFmtId="164" fontId="26" fillId="6" borderId="6" xfId="82" applyFont="true" applyBorder="true" applyAlignment="true" applyProtection="false">
      <alignment horizontal="left" vertical="center" textRotation="0" wrapText="true" indent="0" shrinkToFit="false"/>
      <protection locked="true" hidden="false"/>
    </xf>
    <xf numFmtId="164" fontId="26" fillId="6" borderId="8" xfId="82" applyFont="true" applyBorder="true" applyAlignment="true" applyProtection="false">
      <alignment horizontal="left" vertical="center" textRotation="0" wrapText="true" indent="0" shrinkToFit="false"/>
      <protection locked="true" hidden="false"/>
    </xf>
    <xf numFmtId="164" fontId="25" fillId="6" borderId="7" xfId="82" applyFont="true" applyBorder="true" applyAlignment="true" applyProtection="true">
      <alignment horizontal="general" vertical="center" textRotation="0" wrapText="true" indent="0" shrinkToFit="false"/>
      <protection locked="true" hidden="false"/>
    </xf>
    <xf numFmtId="165" fontId="7" fillId="0" borderId="0" xfId="90" applyFont="true" applyBorder="false" applyAlignment="true" applyProtection="true">
      <alignment horizontal="left" vertical="center" textRotation="0" wrapText="true" indent="0" shrinkToFit="false"/>
      <protection locked="true" hidden="false"/>
    </xf>
    <xf numFmtId="165" fontId="7" fillId="0" borderId="0" xfId="90" applyFont="true" applyBorder="false" applyAlignment="true" applyProtection="true">
      <alignment horizontal="general" vertical="center" textRotation="0" wrapText="true" indent="0" shrinkToFit="false"/>
      <protection locked="true" hidden="false"/>
    </xf>
    <xf numFmtId="165" fontId="7" fillId="0" borderId="9" xfId="90" applyFont="true" applyBorder="true" applyAlignment="true" applyProtection="true">
      <alignment horizontal="center" vertical="center" textRotation="0" wrapText="true" indent="0" shrinkToFit="false"/>
      <protection locked="true" hidden="false"/>
    </xf>
    <xf numFmtId="165" fontId="23" fillId="0" borderId="0" xfId="90" applyFont="true" applyBorder="false" applyAlignment="true" applyProtection="true">
      <alignment horizontal="center" vertical="center" textRotation="0" wrapText="true" indent="0" shrinkToFit="false"/>
      <protection locked="true" hidden="false"/>
    </xf>
    <xf numFmtId="174" fontId="7" fillId="0" borderId="0" xfId="90" applyFont="true" applyBorder="false" applyAlignment="true" applyProtection="true">
      <alignment horizontal="left" vertical="center" textRotation="0" wrapText="true" indent="0" shrinkToFit="false"/>
      <protection locked="true" hidden="false"/>
    </xf>
    <xf numFmtId="165" fontId="7" fillId="0" borderId="0" xfId="93" applyFont="true" applyBorder="false" applyAlignment="true" applyProtection="true">
      <alignment horizontal="left" vertical="center" textRotation="0" wrapText="true" indent="0" shrinkToFit="false"/>
      <protection locked="true" hidden="false"/>
    </xf>
    <xf numFmtId="165" fontId="23" fillId="0" borderId="0" xfId="93" applyFont="true" applyBorder="false" applyAlignment="true" applyProtection="true">
      <alignment horizontal="left" vertical="center" textRotation="0" wrapText="true" indent="0" shrinkToFit="false"/>
      <protection locked="true" hidden="false"/>
    </xf>
    <xf numFmtId="165" fontId="32" fillId="0" borderId="0" xfId="93" applyFont="true" applyBorder="false" applyAlignment="true" applyProtection="true">
      <alignment horizontal="general" vertical="center" textRotation="0" wrapText="true" indent="0" shrinkToFit="false"/>
      <protection locked="true" hidden="false"/>
    </xf>
    <xf numFmtId="165" fontId="7" fillId="0" borderId="0" xfId="93" applyFont="true" applyBorder="false" applyAlignment="true" applyProtection="true">
      <alignment horizontal="general" vertical="center" textRotation="0" wrapText="true" indent="0" shrinkToFit="false"/>
      <protection locked="true" hidden="false"/>
    </xf>
    <xf numFmtId="165" fontId="7" fillId="0" borderId="0" xfId="93" applyFont="true" applyBorder="false" applyAlignment="true" applyProtection="true">
      <alignment horizontal="center" vertical="center" textRotation="0" wrapText="true" indent="0" shrinkToFit="false"/>
      <protection locked="true" hidden="false"/>
    </xf>
    <xf numFmtId="165" fontId="23" fillId="0" borderId="0" xfId="93" applyFont="true" applyBorder="false" applyAlignment="true" applyProtection="true">
      <alignment horizontal="center" vertical="center" textRotation="0" wrapText="true" indent="0" shrinkToFit="false"/>
      <protection locked="true" hidden="false"/>
    </xf>
    <xf numFmtId="165" fontId="33" fillId="0" borderId="0" xfId="93" applyFont="true" applyBorder="false" applyAlignment="true" applyProtection="true">
      <alignment horizontal="left" vertical="center" textRotation="0" wrapText="true" indent="0" shrinkToFit="false"/>
      <protection locked="true" hidden="false"/>
    </xf>
    <xf numFmtId="165" fontId="34" fillId="0" borderId="0" xfId="93" applyFont="true" applyBorder="false" applyAlignment="true" applyProtection="true">
      <alignment horizontal="left" vertical="center" textRotation="0" wrapText="true" indent="0" shrinkToFit="false"/>
      <protection locked="true" hidden="false"/>
    </xf>
    <xf numFmtId="165" fontId="34" fillId="0" borderId="0" xfId="93" applyFont="true" applyBorder="false" applyAlignment="true" applyProtection="true">
      <alignment horizontal="general" vertical="center" textRotation="0" wrapText="true" indent="0" shrinkToFit="false"/>
      <protection locked="true" hidden="false"/>
    </xf>
    <xf numFmtId="165" fontId="34" fillId="0" borderId="0" xfId="93" applyFont="true" applyBorder="false" applyAlignment="true" applyProtection="true">
      <alignment horizontal="center" vertical="center" textRotation="0" wrapText="true" indent="0" shrinkToFit="false"/>
      <protection locked="true" hidden="false"/>
    </xf>
    <xf numFmtId="165" fontId="7" fillId="0" borderId="0" xfId="93" applyFont="true" applyBorder="false" applyAlignment="true" applyProtection="true">
      <alignment horizontal="left" vertical="center" textRotation="0" wrapText="true" indent="0" shrinkToFit="false"/>
      <protection locked="true" hidden="false"/>
    </xf>
    <xf numFmtId="165" fontId="23" fillId="0" borderId="0" xfId="93" applyFont="true" applyBorder="false" applyAlignment="true" applyProtection="true">
      <alignment horizontal="general" vertical="center" textRotation="0" wrapText="true" indent="0" shrinkToFit="false"/>
      <protection locked="true" hidden="false"/>
    </xf>
    <xf numFmtId="173" fontId="0" fillId="0" borderId="0" xfId="0" applyFont="false" applyBorder="true" applyAlignment="true" applyProtection="false">
      <alignment horizontal="left" vertical="top" textRotation="0" wrapText="false" indent="1" shrinkToFit="false"/>
      <protection locked="true" hidden="false"/>
    </xf>
    <xf numFmtId="164" fontId="35" fillId="0" borderId="0" xfId="0" applyFont="true" applyBorder="true" applyAlignment="false" applyProtection="false">
      <alignment horizontal="general" vertical="top" textRotation="0" wrapText="false" indent="0" shrinkToFit="false"/>
      <protection locked="true" hidden="false"/>
    </xf>
    <xf numFmtId="164" fontId="7" fillId="0" borderId="0" xfId="20" applyFont="true" applyBorder="true" applyAlignment="true" applyProtection="true">
      <alignment horizontal="general" vertical="center" textRotation="0" wrapText="true" indent="0" shrinkToFit="false"/>
      <protection locked="true" hidden="false"/>
    </xf>
    <xf numFmtId="173" fontId="0" fillId="0" borderId="0" xfId="0" applyFont="false" applyBorder="true" applyAlignment="true" applyProtection="false">
      <alignment horizontal="left" vertical="center" textRotation="0" wrapText="false" indent="1" shrinkToFit="false"/>
      <protection locked="true" hidden="false"/>
    </xf>
    <xf numFmtId="165" fontId="36" fillId="0" borderId="0" xfId="93" applyFont="true" applyBorder="false" applyAlignment="true" applyProtection="true">
      <alignment horizontal="left" vertical="center" textRotation="0" wrapText="true" indent="0" shrinkToFit="false"/>
      <protection locked="true" hidden="false"/>
    </xf>
    <xf numFmtId="165" fontId="37" fillId="0" borderId="0" xfId="93" applyFont="true" applyBorder="false" applyAlignment="true" applyProtection="true">
      <alignment horizontal="left" vertical="center" textRotation="0" wrapText="true" indent="0" shrinkToFit="false"/>
      <protection locked="true" hidden="false"/>
    </xf>
    <xf numFmtId="165" fontId="38" fillId="0" borderId="0" xfId="93" applyFont="true" applyBorder="false" applyAlignment="true" applyProtection="true">
      <alignment horizontal="general" vertical="center" textRotation="0" wrapText="true" indent="0" shrinkToFit="false"/>
      <protection locked="true" hidden="false"/>
    </xf>
    <xf numFmtId="165" fontId="36" fillId="6" borderId="0" xfId="93" applyFont="true" applyBorder="true" applyAlignment="true" applyProtection="true">
      <alignment horizontal="general" vertical="center" textRotation="0" wrapText="true" indent="0" shrinkToFit="false"/>
      <protection locked="true" hidden="false"/>
    </xf>
    <xf numFmtId="165" fontId="36" fillId="0" borderId="0" xfId="93" applyFont="true" applyBorder="true" applyAlignment="true" applyProtection="true">
      <alignment horizontal="general" vertical="center" textRotation="0" wrapText="true" indent="0" shrinkToFit="false"/>
      <protection locked="true" hidden="false"/>
    </xf>
    <xf numFmtId="165" fontId="36" fillId="0" borderId="0" xfId="93" applyFont="true" applyBorder="false" applyAlignment="true" applyProtection="true">
      <alignment horizontal="right" vertical="center" textRotation="0" wrapText="false" indent="0" shrinkToFit="false"/>
      <protection locked="true" hidden="false"/>
    </xf>
    <xf numFmtId="165" fontId="36" fillId="0" borderId="0" xfId="93" applyFont="true" applyBorder="false" applyAlignment="true" applyProtection="true">
      <alignment horizontal="center" vertical="center" textRotation="0" wrapText="true" indent="0" shrinkToFit="false"/>
      <protection locked="true" hidden="false"/>
    </xf>
    <xf numFmtId="165" fontId="36" fillId="0" borderId="0" xfId="93" applyFont="true" applyBorder="false" applyAlignment="true" applyProtection="true">
      <alignment horizontal="general" vertical="center" textRotation="0" wrapText="true" indent="0" shrinkToFit="false"/>
      <protection locked="true" hidden="false"/>
    </xf>
    <xf numFmtId="165" fontId="37" fillId="0" borderId="0" xfId="93" applyFont="true" applyBorder="false" applyAlignment="true" applyProtection="true">
      <alignment horizontal="center" vertical="center" textRotation="0" wrapText="true" indent="0" shrinkToFit="false"/>
      <protection locked="true" hidden="false"/>
    </xf>
    <xf numFmtId="165" fontId="39" fillId="6" borderId="0" xfId="93" applyFont="true" applyBorder="true" applyAlignment="true" applyProtection="true">
      <alignment horizontal="general" vertical="center" textRotation="0" wrapText="true" indent="0" shrinkToFit="false"/>
      <protection locked="true" hidden="false"/>
    </xf>
    <xf numFmtId="165" fontId="6" fillId="0" borderId="10" xfId="96" applyFont="true" applyBorder="true" applyAlignment="true" applyProtection="false">
      <alignment horizontal="center" vertical="center" textRotation="0" wrapText="true" indent="0" shrinkToFit="false"/>
      <protection locked="true" hidden="false"/>
    </xf>
    <xf numFmtId="165" fontId="40" fillId="6" borderId="0" xfId="93" applyFont="true" applyBorder="true" applyAlignment="true" applyProtection="true">
      <alignment horizontal="general" vertical="center" textRotation="0" wrapText="true" indent="0" shrinkToFit="false"/>
      <protection locked="true" hidden="false"/>
    </xf>
    <xf numFmtId="165" fontId="41" fillId="0" borderId="0" xfId="93" applyFont="true" applyBorder="false" applyAlignment="true" applyProtection="true">
      <alignment horizontal="general" vertical="center" textRotation="0" wrapText="true" indent="0" shrinkToFit="false"/>
      <protection locked="true" hidden="false"/>
    </xf>
    <xf numFmtId="165" fontId="36" fillId="6" borderId="0" xfId="93" applyFont="true" applyBorder="true" applyAlignment="true" applyProtection="true">
      <alignment horizontal="right" vertical="center" textRotation="0" wrapText="true" indent="1" shrinkToFit="false"/>
      <protection locked="true" hidden="false"/>
    </xf>
    <xf numFmtId="165" fontId="42" fillId="6" borderId="0" xfId="93" applyFont="true" applyBorder="true" applyAlignment="true" applyProtection="true">
      <alignment horizontal="center" vertical="center" textRotation="0" wrapText="true" indent="0" shrinkToFit="false"/>
      <protection locked="true" hidden="false"/>
    </xf>
    <xf numFmtId="165" fontId="43" fillId="6" borderId="0" xfId="93" applyFont="true" applyBorder="true" applyAlignment="true" applyProtection="true">
      <alignment horizontal="general" vertical="center" textRotation="0" wrapText="true" indent="0" shrinkToFit="false"/>
      <protection locked="true" hidden="false"/>
    </xf>
    <xf numFmtId="165" fontId="7" fillId="6" borderId="0" xfId="93" applyFont="true" applyBorder="true" applyAlignment="true" applyProtection="true">
      <alignment horizontal="right" vertical="center" textRotation="0" wrapText="true" indent="1" shrinkToFit="false"/>
      <protection locked="true" hidden="false"/>
    </xf>
    <xf numFmtId="165" fontId="0" fillId="7" borderId="9" xfId="93" applyFont="true" applyBorder="true" applyAlignment="true" applyProtection="true">
      <alignment horizontal="left" vertical="center" textRotation="0" wrapText="true" indent="1" shrinkToFit="false"/>
      <protection locked="true" hidden="false"/>
    </xf>
    <xf numFmtId="165" fontId="44" fillId="6" borderId="0" xfId="93" applyFont="true" applyBorder="true" applyAlignment="true" applyProtection="true">
      <alignment horizontal="general" vertical="center" textRotation="0" wrapText="true" indent="0" shrinkToFit="false"/>
      <protection locked="true" hidden="false"/>
    </xf>
    <xf numFmtId="165" fontId="45" fillId="6" borderId="0" xfId="93" applyFont="true" applyBorder="true" applyAlignment="true" applyProtection="true">
      <alignment horizontal="right" vertical="center" textRotation="0" wrapText="true" indent="1" shrinkToFit="false"/>
      <protection locked="true" hidden="false"/>
    </xf>
    <xf numFmtId="165" fontId="45" fillId="6" borderId="0" xfId="93" applyFont="true" applyBorder="true" applyAlignment="true" applyProtection="true">
      <alignment horizontal="left" vertical="center" textRotation="0" wrapText="true" indent="2" shrinkToFit="false"/>
      <protection locked="true" hidden="false"/>
    </xf>
    <xf numFmtId="164" fontId="7" fillId="9" borderId="9" xfId="94" applyFont="true" applyBorder="true" applyAlignment="true" applyProtection="true">
      <alignment horizontal="left" vertical="center" textRotation="0" wrapText="true" indent="1" shrinkToFit="false"/>
      <protection locked="true" hidden="false"/>
    </xf>
    <xf numFmtId="165" fontId="46" fillId="6" borderId="0" xfId="93" applyFont="true" applyBorder="true" applyAlignment="true" applyProtection="true">
      <alignment horizontal="general" vertical="center" textRotation="0" wrapText="true" indent="0" shrinkToFit="false"/>
      <protection locked="true" hidden="false"/>
    </xf>
    <xf numFmtId="175" fontId="36" fillId="6" borderId="0" xfId="93" applyFont="true" applyBorder="true" applyAlignment="true" applyProtection="true">
      <alignment horizontal="left" vertical="center" textRotation="0" wrapText="true" indent="0" shrinkToFit="false"/>
      <protection locked="true" hidden="false"/>
    </xf>
    <xf numFmtId="165" fontId="37" fillId="6" borderId="0" xfId="93" applyFont="true" applyBorder="true" applyAlignment="true" applyProtection="true">
      <alignment horizontal="center" vertical="center" textRotation="0" wrapText="true" indent="0" shrinkToFit="false"/>
      <protection locked="true" hidden="false"/>
    </xf>
    <xf numFmtId="165" fontId="36" fillId="6" borderId="0" xfId="93" applyFont="true" applyBorder="true" applyAlignment="true" applyProtection="true">
      <alignment horizontal="left" vertical="center" textRotation="0" wrapText="true" indent="1" shrinkToFit="false"/>
      <protection locked="true" hidden="false"/>
    </xf>
    <xf numFmtId="165" fontId="36" fillId="6" borderId="0" xfId="93" applyFont="true" applyBorder="true" applyAlignment="true" applyProtection="true">
      <alignment horizontal="center" vertical="center" textRotation="0" wrapText="true" indent="0" shrinkToFit="false"/>
      <protection locked="true" hidden="false"/>
    </xf>
    <xf numFmtId="175" fontId="7" fillId="0" borderId="0" xfId="93" applyFont="true" applyBorder="false" applyAlignment="true" applyProtection="true">
      <alignment horizontal="left" vertical="center" textRotation="0" wrapText="true" indent="0" shrinkToFit="false"/>
      <protection locked="true" hidden="false"/>
    </xf>
    <xf numFmtId="165" fontId="0" fillId="6" borderId="0" xfId="93" applyFont="true" applyBorder="true" applyAlignment="true" applyProtection="true">
      <alignment horizontal="right" vertical="center" textRotation="0" wrapText="true" indent="1" shrinkToFit="false"/>
      <protection locked="true" hidden="false"/>
    </xf>
    <xf numFmtId="164" fontId="0" fillId="7" borderId="9" xfId="94" applyFont="true" applyBorder="true" applyAlignment="true" applyProtection="true">
      <alignment horizontal="left" vertical="center" textRotation="0" wrapText="true" indent="1" shrinkToFit="false"/>
      <protection locked="true" hidden="false"/>
    </xf>
    <xf numFmtId="165" fontId="46" fillId="6" borderId="0" xfId="93" applyFont="true" applyBorder="true" applyAlignment="true" applyProtection="true">
      <alignment horizontal="center" vertical="center" textRotation="0" wrapText="true" indent="0" shrinkToFit="false"/>
      <protection locked="true" hidden="false"/>
    </xf>
    <xf numFmtId="164" fontId="7" fillId="8" borderId="9" xfId="93" applyFont="true" applyBorder="true" applyAlignment="true" applyProtection="true">
      <alignment horizontal="left" vertical="center" textRotation="0" wrapText="true" indent="1" shrinkToFit="false"/>
      <protection locked="false" hidden="false"/>
    </xf>
    <xf numFmtId="164" fontId="0" fillId="8" borderId="9" xfId="94" applyFont="true" applyBorder="true" applyAlignment="true" applyProtection="true">
      <alignment horizontal="left" vertical="center" textRotation="0" wrapText="true" indent="1" shrinkToFit="false"/>
      <protection locked="false" hidden="false"/>
    </xf>
    <xf numFmtId="165" fontId="7" fillId="0" borderId="0" xfId="93" applyFont="true" applyBorder="true" applyAlignment="true" applyProtection="true">
      <alignment horizontal="center" vertical="center" textRotation="0" wrapText="true" indent="0" shrinkToFit="false"/>
      <protection locked="true" hidden="false"/>
    </xf>
    <xf numFmtId="165" fontId="7" fillId="6" borderId="0" xfId="93" applyFont="true" applyBorder="true" applyAlignment="true" applyProtection="true">
      <alignment horizontal="general" vertical="center" textRotation="0" wrapText="true" indent="0" shrinkToFit="false"/>
      <protection locked="true" hidden="false"/>
    </xf>
    <xf numFmtId="165" fontId="32" fillId="0" borderId="0" xfId="93" applyFont="true" applyBorder="false" applyAlignment="true" applyProtection="true">
      <alignment horizontal="center" vertical="center" textRotation="0" wrapText="true" indent="0" shrinkToFit="false"/>
      <protection locked="true" hidden="false"/>
    </xf>
    <xf numFmtId="165" fontId="47" fillId="6" borderId="0" xfId="93" applyFont="true" applyBorder="true" applyAlignment="true" applyProtection="true">
      <alignment horizontal="center" vertical="center" textRotation="0" wrapText="true" indent="0" shrinkToFit="false"/>
      <protection locked="true" hidden="false"/>
    </xf>
    <xf numFmtId="165" fontId="7" fillId="6" borderId="0" xfId="93" applyFont="true" applyBorder="true" applyAlignment="true" applyProtection="true">
      <alignment horizontal="right" vertical="center" textRotation="0" wrapText="true" indent="1" shrinkToFit="false"/>
      <protection locked="true" hidden="false"/>
    </xf>
    <xf numFmtId="164" fontId="7" fillId="7" borderId="9" xfId="93" applyFont="true" applyBorder="true" applyAlignment="true" applyProtection="true">
      <alignment horizontal="left" vertical="center" textRotation="0" wrapText="true" indent="1" shrinkToFit="false"/>
      <protection locked="true" hidden="false"/>
    </xf>
    <xf numFmtId="175" fontId="46" fillId="6" borderId="0" xfId="93" applyFont="true" applyBorder="true" applyAlignment="true" applyProtection="true">
      <alignment horizontal="center" vertical="center" textRotation="0" wrapText="true" indent="0" shrinkToFit="false"/>
      <protection locked="true" hidden="false"/>
    </xf>
    <xf numFmtId="165" fontId="0" fillId="6" borderId="0" xfId="93" applyFont="true" applyBorder="true" applyAlignment="true" applyProtection="true">
      <alignment horizontal="right" vertical="center" textRotation="0" wrapText="true" indent="1" shrinkToFit="false"/>
      <protection locked="true" hidden="false"/>
    </xf>
    <xf numFmtId="164" fontId="7" fillId="0" borderId="9" xfId="93" applyFont="true" applyBorder="true" applyAlignment="true" applyProtection="true">
      <alignment horizontal="left" vertical="center" textRotation="0" wrapText="true" indent="1" shrinkToFit="false"/>
      <protection locked="true" hidden="false"/>
    </xf>
    <xf numFmtId="165" fontId="7" fillId="0" borderId="0" xfId="93" applyFont="true" applyBorder="false" applyAlignment="true" applyProtection="true">
      <alignment horizontal="general" vertical="center" textRotation="0" wrapText="false" indent="0" shrinkToFit="false"/>
      <protection locked="true" hidden="false"/>
    </xf>
    <xf numFmtId="175" fontId="7" fillId="6" borderId="0" xfId="93" applyFont="true" applyBorder="true" applyAlignment="true" applyProtection="true">
      <alignment horizontal="left" vertical="center" textRotation="0" wrapText="true" indent="0" shrinkToFit="false"/>
      <protection locked="true" hidden="false"/>
    </xf>
    <xf numFmtId="165" fontId="23" fillId="6" borderId="0" xfId="93" applyFont="true" applyBorder="true" applyAlignment="true" applyProtection="true">
      <alignment horizontal="center" vertical="center" textRotation="0" wrapText="true" indent="0" shrinkToFit="false"/>
      <protection locked="true" hidden="false"/>
    </xf>
    <xf numFmtId="165" fontId="7" fillId="7" borderId="9" xfId="93" applyFont="true" applyBorder="true" applyAlignment="true" applyProtection="true">
      <alignment horizontal="left" vertical="center" textRotation="0" wrapText="true" indent="1" shrinkToFit="false"/>
      <protection locked="true" hidden="false"/>
    </xf>
    <xf numFmtId="165" fontId="7" fillId="8" borderId="9" xfId="93" applyFont="true" applyBorder="true" applyAlignment="true" applyProtection="true">
      <alignment horizontal="left" vertical="center" textRotation="0" wrapText="true" indent="1" shrinkToFit="false"/>
      <protection locked="false" hidden="false"/>
    </xf>
    <xf numFmtId="165" fontId="7" fillId="0" borderId="0" xfId="93" applyFont="true" applyBorder="true" applyAlignment="true" applyProtection="true">
      <alignment horizontal="left" vertical="center" textRotation="0" wrapText="true" indent="0" shrinkToFit="false"/>
      <protection locked="true" hidden="false"/>
    </xf>
    <xf numFmtId="164" fontId="23" fillId="0" borderId="0" xfId="93" applyFont="true" applyBorder="true" applyAlignment="true" applyProtection="true">
      <alignment horizontal="left" vertical="center" textRotation="0" wrapText="true" indent="0" shrinkToFit="false"/>
      <protection locked="true" hidden="false"/>
    </xf>
    <xf numFmtId="164" fontId="39" fillId="6" borderId="0" xfId="93" applyFont="true" applyBorder="true" applyAlignment="true" applyProtection="true">
      <alignment horizontal="center" vertical="center" textRotation="0" wrapText="true" indent="0" shrinkToFit="false"/>
      <protection locked="true" hidden="false"/>
    </xf>
    <xf numFmtId="164" fontId="7" fillId="6" borderId="0" xfId="93" applyFont="true" applyBorder="true" applyAlignment="true" applyProtection="true">
      <alignment horizontal="right" vertical="center" textRotation="0" wrapText="true" indent="1" shrinkToFit="false"/>
      <protection locked="true" hidden="false"/>
    </xf>
    <xf numFmtId="164" fontId="0" fillId="6" borderId="0" xfId="93" applyFont="true" applyBorder="true" applyAlignment="true" applyProtection="true">
      <alignment horizontal="right" vertical="center" textRotation="0" wrapText="true" indent="1" shrinkToFit="false"/>
      <protection locked="true" hidden="false"/>
    </xf>
    <xf numFmtId="164" fontId="0" fillId="0" borderId="0" xfId="0" applyFont="true" applyBorder="true" applyAlignment="true" applyProtection="true">
      <alignment horizontal="right" vertical="center" textRotation="0" wrapText="true" indent="1" shrinkToFit="false"/>
      <protection locked="true" hidden="false"/>
    </xf>
    <xf numFmtId="164" fontId="7" fillId="8" borderId="9" xfId="0" applyFont="true" applyBorder="true" applyAlignment="true" applyProtection="true">
      <alignment horizontal="left" vertical="center" textRotation="0" wrapText="true" indent="1" shrinkToFit="false"/>
      <protection locked="false" hidden="false"/>
    </xf>
    <xf numFmtId="165" fontId="0" fillId="0" borderId="0" xfId="93" applyFont="true" applyBorder="true" applyAlignment="true" applyProtection="true">
      <alignment horizontal="center" vertical="center" textRotation="0" wrapText="true" indent="0" shrinkToFit="false"/>
      <protection locked="true" hidden="false"/>
    </xf>
    <xf numFmtId="165" fontId="7" fillId="6" borderId="0" xfId="93" applyFont="true" applyBorder="true" applyAlignment="true" applyProtection="true">
      <alignment horizontal="center" vertical="center" textRotation="0" wrapText="true" indent="0" shrinkToFit="false"/>
      <protection locked="true" hidden="false"/>
    </xf>
    <xf numFmtId="164" fontId="7" fillId="0" borderId="0" xfId="93" applyFont="true" applyBorder="true" applyAlignment="true" applyProtection="true">
      <alignment horizontal="center" vertical="center" textRotation="0" wrapText="true" indent="0" shrinkToFit="false"/>
      <protection locked="true" hidden="false"/>
    </xf>
    <xf numFmtId="165" fontId="19" fillId="0" borderId="0" xfId="93" applyFont="true" applyBorder="true" applyAlignment="true" applyProtection="true">
      <alignment horizontal="left" vertical="top" textRotation="0" wrapText="true" indent="0" shrinkToFit="false"/>
      <protection locked="true" hidden="false"/>
    </xf>
    <xf numFmtId="165" fontId="23" fillId="0" borderId="0" xfId="95" applyFont="true" applyBorder="false" applyAlignment="true" applyProtection="true">
      <alignment horizontal="general" vertical="center" textRotation="0" wrapText="true" indent="0" shrinkToFit="false"/>
      <protection locked="true" hidden="false"/>
    </xf>
    <xf numFmtId="165" fontId="7" fillId="0" borderId="0" xfId="95" applyFont="true" applyBorder="false" applyAlignment="true" applyProtection="true">
      <alignment horizontal="general" vertical="center" textRotation="0" wrapText="true" indent="0" shrinkToFit="false"/>
      <protection locked="true" hidden="false"/>
    </xf>
    <xf numFmtId="165" fontId="48" fillId="0" borderId="0" xfId="95" applyFont="true" applyBorder="false" applyAlignment="true" applyProtection="true">
      <alignment horizontal="center" vertical="center" textRotation="0" wrapText="true" indent="0" shrinkToFit="false"/>
      <protection locked="true" hidden="false"/>
    </xf>
    <xf numFmtId="165" fontId="34" fillId="0" borderId="0" xfId="95" applyFont="true" applyBorder="false" applyAlignment="true" applyProtection="true">
      <alignment horizontal="general" vertical="center" textRotation="0" wrapText="false" indent="0" shrinkToFit="false"/>
      <protection locked="true" hidden="false"/>
    </xf>
    <xf numFmtId="165" fontId="34" fillId="0" borderId="0" xfId="95" applyFont="true" applyBorder="false" applyAlignment="true" applyProtection="true">
      <alignment horizontal="general" vertical="center" textRotation="0" wrapText="false" indent="0" shrinkToFit="false"/>
      <protection locked="true" hidden="false"/>
    </xf>
    <xf numFmtId="165" fontId="49" fillId="0" borderId="0" xfId="95" applyFont="true" applyBorder="false" applyAlignment="true" applyProtection="true">
      <alignment horizontal="general" vertical="center" textRotation="0" wrapText="false" indent="0" shrinkToFit="false"/>
      <protection locked="true" hidden="false"/>
    </xf>
    <xf numFmtId="165" fontId="34" fillId="0" borderId="0" xfId="95" applyFont="true" applyBorder="false" applyAlignment="true" applyProtection="true">
      <alignment horizontal="general" vertical="center" textRotation="0" wrapText="true" indent="0" shrinkToFit="false"/>
      <protection locked="true" hidden="false"/>
    </xf>
    <xf numFmtId="165" fontId="34" fillId="0" borderId="0" xfId="95" applyFont="true" applyBorder="false" applyAlignment="true" applyProtection="true">
      <alignment horizontal="center" vertical="center" textRotation="0" wrapText="true" indent="0" shrinkToFit="false"/>
      <protection locked="true" hidden="false"/>
    </xf>
    <xf numFmtId="165" fontId="34" fillId="0" borderId="0" xfId="95" applyFont="true" applyBorder="false" applyAlignment="true" applyProtection="true">
      <alignment horizontal="left" vertical="center" textRotation="0" wrapText="true" indent="1" shrinkToFit="false"/>
      <protection locked="true" hidden="false"/>
    </xf>
    <xf numFmtId="165" fontId="34" fillId="0" borderId="0" xfId="95" applyFont="true" applyBorder="false" applyAlignment="true" applyProtection="true">
      <alignment horizontal="left" vertical="center" textRotation="0" wrapText="false" indent="1" shrinkToFit="false"/>
      <protection locked="true" hidden="false"/>
    </xf>
    <xf numFmtId="165" fontId="34" fillId="0" borderId="0" xfId="95" applyFont="true" applyBorder="false" applyAlignment="true" applyProtection="true">
      <alignment horizontal="left" vertical="center" textRotation="0" wrapText="false" indent="1" shrinkToFit="false"/>
      <protection locked="true" hidden="false"/>
    </xf>
    <xf numFmtId="165" fontId="23" fillId="0" borderId="0" xfId="95" applyFont="true" applyBorder="false" applyAlignment="true" applyProtection="true">
      <alignment horizontal="left" vertical="center" textRotation="0" wrapText="true" indent="1" shrinkToFit="false"/>
      <protection locked="true" hidden="false"/>
    </xf>
    <xf numFmtId="165" fontId="50" fillId="0" borderId="0" xfId="95" applyFont="true" applyBorder="false" applyAlignment="true" applyProtection="true">
      <alignment horizontal="left" vertical="center" textRotation="0" wrapText="true" indent="1" shrinkToFit="false"/>
      <protection locked="true" hidden="false"/>
    </xf>
    <xf numFmtId="165" fontId="51" fillId="0" borderId="0" xfId="95" applyFont="true" applyBorder="false" applyAlignment="true" applyProtection="true">
      <alignment horizontal="left" vertical="center" textRotation="0" wrapText="false" indent="1" shrinkToFit="false"/>
      <protection locked="true" hidden="false"/>
    </xf>
    <xf numFmtId="165" fontId="50" fillId="0" borderId="0" xfId="95" applyFont="true" applyBorder="false" applyAlignment="true" applyProtection="true">
      <alignment horizontal="general" vertical="center" textRotation="0" wrapText="true" indent="0" shrinkToFit="false"/>
      <protection locked="true" hidden="false"/>
    </xf>
    <xf numFmtId="165" fontId="48" fillId="0" borderId="0" xfId="95" applyFont="true" applyBorder="true" applyAlignment="true" applyProtection="true">
      <alignment horizontal="center" vertical="center" textRotation="0" wrapText="true" indent="0" shrinkToFit="false"/>
      <protection locked="true" hidden="false"/>
    </xf>
    <xf numFmtId="165" fontId="7" fillId="0" borderId="0" xfId="95" applyFont="true" applyBorder="true" applyAlignment="true" applyProtection="true">
      <alignment horizontal="general" vertical="center" textRotation="0" wrapText="true" indent="0" shrinkToFit="false"/>
      <protection locked="true" hidden="false"/>
    </xf>
    <xf numFmtId="165" fontId="7" fillId="0" borderId="0" xfId="95" applyFont="true" applyBorder="true" applyAlignment="true" applyProtection="true">
      <alignment horizontal="right" vertical="center" textRotation="0" wrapText="true" indent="0" shrinkToFit="false"/>
      <protection locked="true" hidden="false"/>
    </xf>
    <xf numFmtId="165" fontId="52" fillId="0" borderId="0" xfId="95" applyFont="true" applyBorder="false" applyAlignment="true" applyProtection="true">
      <alignment horizontal="general" vertical="center" textRotation="0" wrapText="true" indent="0" shrinkToFit="false"/>
      <protection locked="true" hidden="false"/>
    </xf>
    <xf numFmtId="165" fontId="6" fillId="0" borderId="10" xfId="55" applyFont="true" applyBorder="true" applyAlignment="true" applyProtection="true">
      <alignment horizontal="left" vertical="center" textRotation="0" wrapText="true" indent="1" shrinkToFit="false"/>
      <protection locked="true" hidden="false"/>
    </xf>
    <xf numFmtId="165" fontId="53" fillId="0" borderId="0" xfId="95" applyFont="true" applyBorder="false" applyAlignment="true" applyProtection="true">
      <alignment horizontal="general" vertical="center" textRotation="0" wrapText="true" indent="0" shrinkToFit="false"/>
      <protection locked="true" hidden="false"/>
    </xf>
    <xf numFmtId="172" fontId="7" fillId="0" borderId="0" xfId="57" applyFont="true" applyBorder="true" applyAlignment="true" applyProtection="true">
      <alignment horizontal="right" vertical="center" textRotation="0" wrapText="true" indent="0" shrinkToFit="false"/>
      <protection locked="true" hidden="false"/>
    </xf>
    <xf numFmtId="165" fontId="7" fillId="0" borderId="0" xfId="92" applyFont="true" applyBorder="true" applyAlignment="true" applyProtection="true">
      <alignment horizontal="left" vertical="center" textRotation="0" wrapText="true" indent="1" shrinkToFit="false"/>
      <protection locked="true" hidden="false"/>
    </xf>
    <xf numFmtId="164" fontId="7" fillId="0" borderId="0" xfId="80" applyFont="false" applyBorder="true" applyAlignment="false" applyProtection="true">
      <alignment horizontal="general" vertical="top" textRotation="0" wrapText="false" indent="0" shrinkToFit="false"/>
      <protection locked="true" hidden="false"/>
    </xf>
    <xf numFmtId="165" fontId="7" fillId="0" borderId="0" xfId="95" applyFont="true" applyBorder="true" applyAlignment="true" applyProtection="true">
      <alignment horizontal="center" vertical="center" textRotation="0" wrapText="true" indent="0" shrinkToFit="false"/>
      <protection locked="true" hidden="false"/>
    </xf>
    <xf numFmtId="164" fontId="7" fillId="0" borderId="0" xfId="94" applyFont="true" applyBorder="true" applyAlignment="true" applyProtection="true">
      <alignment horizontal="center" vertical="center" textRotation="0" wrapText="true" indent="0" shrinkToFit="false"/>
      <protection locked="true" hidden="false"/>
    </xf>
    <xf numFmtId="172" fontId="0" fillId="0" borderId="0" xfId="57" applyFont="true" applyBorder="true" applyAlignment="true" applyProtection="true">
      <alignment horizontal="center" vertical="center" textRotation="0" wrapText="true" indent="0" shrinkToFit="false"/>
      <protection locked="true" hidden="false"/>
    </xf>
    <xf numFmtId="172" fontId="7" fillId="0" borderId="0" xfId="57" applyFont="true" applyBorder="true" applyAlignment="true" applyProtection="true">
      <alignment horizontal="center" vertical="center" textRotation="0" wrapText="true" indent="0" shrinkToFit="false"/>
      <protection locked="true" hidden="false"/>
    </xf>
    <xf numFmtId="165" fontId="7" fillId="0" borderId="9" xfId="95" applyFont="true" applyBorder="true" applyAlignment="true" applyProtection="true">
      <alignment horizontal="center" vertical="center" textRotation="0" wrapText="true" indent="0" shrinkToFit="false"/>
      <protection locked="true" hidden="false"/>
    </xf>
    <xf numFmtId="172" fontId="7" fillId="0" borderId="9" xfId="57" applyFont="true" applyBorder="true" applyAlignment="true" applyProtection="true">
      <alignment horizontal="center" vertical="center" textRotation="0" wrapText="true" indent="0" shrinkToFit="false"/>
      <protection locked="true" hidden="false"/>
    </xf>
    <xf numFmtId="176" fontId="7" fillId="0" borderId="9" xfId="95" applyFont="true" applyBorder="true" applyAlignment="true" applyProtection="true">
      <alignment horizontal="center" vertical="center" textRotation="0" wrapText="true" indent="0" shrinkToFit="false"/>
      <protection locked="true" hidden="false"/>
    </xf>
    <xf numFmtId="176" fontId="7" fillId="0" borderId="9" xfId="56" applyFont="true" applyBorder="true" applyAlignment="true" applyProtection="true">
      <alignment horizontal="center" vertical="center" textRotation="0" wrapText="true" indent="0" shrinkToFit="false"/>
      <protection locked="true" hidden="false"/>
    </xf>
    <xf numFmtId="165" fontId="54" fillId="0" borderId="0" xfId="95" applyFont="true" applyBorder="true" applyAlignment="true" applyProtection="true">
      <alignment horizontal="center" vertical="center" textRotation="0" wrapText="true" indent="0" shrinkToFit="false"/>
      <protection locked="true" hidden="false"/>
    </xf>
    <xf numFmtId="164" fontId="54" fillId="0" borderId="10" xfId="56" applyFont="true" applyBorder="true" applyAlignment="true" applyProtection="true">
      <alignment horizontal="center" vertical="center" textRotation="0" wrapText="true" indent="0" shrinkToFit="false"/>
      <protection locked="true" hidden="false"/>
    </xf>
    <xf numFmtId="165" fontId="23" fillId="0" borderId="0" xfId="95" applyFont="true" applyBorder="false" applyAlignment="true" applyProtection="true">
      <alignment horizontal="general" vertical="center" textRotation="0" wrapText="false" indent="0" shrinkToFit="false"/>
      <protection locked="true" hidden="false"/>
    </xf>
    <xf numFmtId="165" fontId="23" fillId="0" borderId="0" xfId="95" applyFont="true" applyBorder="false" applyAlignment="true" applyProtection="true">
      <alignment horizontal="general" vertical="center" textRotation="0" wrapText="false" indent="0" shrinkToFit="false"/>
      <protection locked="true" hidden="false"/>
    </xf>
    <xf numFmtId="165" fontId="55" fillId="0" borderId="0" xfId="95" applyFont="true" applyBorder="false" applyAlignment="true" applyProtection="true">
      <alignment horizontal="general" vertical="center" textRotation="0" wrapText="false" indent="0" shrinkToFit="false"/>
      <protection locked="true" hidden="false"/>
    </xf>
    <xf numFmtId="165" fontId="23" fillId="10" borderId="11" xfId="95" applyFont="true" applyBorder="true" applyAlignment="true" applyProtection="true">
      <alignment horizontal="center" vertical="center" textRotation="0" wrapText="true" indent="0" shrinkToFit="false"/>
      <protection locked="true" hidden="false"/>
    </xf>
    <xf numFmtId="165" fontId="23" fillId="10" borderId="12" xfId="95" applyFont="true" applyBorder="true" applyAlignment="true" applyProtection="true">
      <alignment horizontal="center" vertical="center" textRotation="0" wrapText="true" indent="0" shrinkToFit="false"/>
      <protection locked="true" hidden="false"/>
    </xf>
    <xf numFmtId="164" fontId="7" fillId="10" borderId="10" xfId="94" applyFont="true" applyBorder="true" applyAlignment="true" applyProtection="true">
      <alignment horizontal="center" vertical="center" textRotation="0" wrapText="true" indent="0" shrinkToFit="false"/>
      <protection locked="true" hidden="false"/>
    </xf>
    <xf numFmtId="164" fontId="23" fillId="10" borderId="12" xfId="95" applyFont="true" applyBorder="true" applyAlignment="true" applyProtection="true">
      <alignment horizontal="left" vertical="center" textRotation="0" wrapText="true" indent="0" shrinkToFit="false"/>
      <protection locked="true" hidden="false"/>
    </xf>
    <xf numFmtId="164" fontId="0" fillId="10" borderId="10" xfId="81" applyFont="false" applyBorder="true" applyAlignment="true" applyProtection="true">
      <alignment horizontal="left" vertical="center" textRotation="0" wrapText="false" indent="0" shrinkToFit="false"/>
      <protection locked="true" hidden="false"/>
    </xf>
    <xf numFmtId="164" fontId="23" fillId="10" borderId="13" xfId="95" applyFont="true" applyBorder="true" applyAlignment="true" applyProtection="true">
      <alignment horizontal="left" vertical="center" textRotation="0" wrapText="true" indent="0" shrinkToFit="false"/>
      <protection locked="true" hidden="false"/>
    </xf>
    <xf numFmtId="165" fontId="34" fillId="0" borderId="14" xfId="95" applyFont="true" applyBorder="true" applyAlignment="true" applyProtection="true">
      <alignment horizontal="general" vertical="center" textRotation="0" wrapText="false" indent="0" shrinkToFit="false"/>
      <protection locked="true" hidden="false"/>
    </xf>
    <xf numFmtId="165" fontId="0" fillId="0" borderId="0" xfId="95" applyFont="true" applyBorder="false" applyAlignment="true" applyProtection="true">
      <alignment horizontal="general" vertical="center" textRotation="0" wrapText="true" indent="0" shrinkToFit="false"/>
      <protection locked="true" hidden="false"/>
    </xf>
    <xf numFmtId="165" fontId="48" fillId="0" borderId="15" xfId="95" applyFont="true" applyBorder="true" applyAlignment="true" applyProtection="true">
      <alignment horizontal="center" vertical="center" textRotation="0" wrapText="true" indent="0" shrinkToFit="false"/>
      <protection locked="true" hidden="false"/>
    </xf>
    <xf numFmtId="165" fontId="7" fillId="7" borderId="16" xfId="95" applyFont="true" applyBorder="true" applyAlignment="true" applyProtection="true">
      <alignment horizontal="left" vertical="center" textRotation="0" wrapText="true" indent="1" shrinkToFit="false"/>
      <protection locked="true" hidden="false"/>
    </xf>
    <xf numFmtId="175" fontId="56" fillId="0" borderId="9" xfId="94" applyFont="true" applyBorder="true" applyAlignment="true" applyProtection="true">
      <alignment horizontal="center" vertical="center" textRotation="0" wrapText="true" indent="0" shrinkToFit="false"/>
      <protection locked="true" hidden="false"/>
    </xf>
    <xf numFmtId="175" fontId="7" fillId="0" borderId="9" xfId="94" applyFont="true" applyBorder="true" applyAlignment="true" applyProtection="true">
      <alignment horizontal="left" vertical="center" textRotation="0" wrapText="true" indent="1" shrinkToFit="false"/>
      <protection locked="true" hidden="false"/>
    </xf>
    <xf numFmtId="164" fontId="19" fillId="10" borderId="17" xfId="80" applyFont="true" applyBorder="true" applyAlignment="true" applyProtection="true">
      <alignment horizontal="right" vertical="center" textRotation="0" wrapText="true" indent="0" shrinkToFit="false"/>
      <protection locked="true" hidden="false"/>
    </xf>
    <xf numFmtId="164" fontId="57" fillId="10" borderId="10" xfId="80" applyFont="true" applyBorder="true" applyAlignment="true" applyProtection="true">
      <alignment horizontal="center" vertical="center" textRotation="0" wrapText="true" indent="0" shrinkToFit="false"/>
      <protection locked="true" hidden="false"/>
    </xf>
    <xf numFmtId="164" fontId="58" fillId="10" borderId="10" xfId="0" applyFont="true" applyBorder="true" applyAlignment="true" applyProtection="true">
      <alignment horizontal="left" vertical="center" textRotation="0" wrapText="false" indent="1" shrinkToFit="false"/>
      <protection locked="true" hidden="false"/>
    </xf>
    <xf numFmtId="164" fontId="0" fillId="10" borderId="18" xfId="0" applyFont="true" applyBorder="true" applyAlignment="true" applyProtection="true">
      <alignment horizontal="right" vertical="center" textRotation="0" wrapText="true" indent="0" shrinkToFit="false"/>
      <protection locked="true" hidden="false"/>
    </xf>
    <xf numFmtId="165" fontId="59" fillId="0" borderId="0" xfId="95" applyFont="true" applyBorder="false" applyAlignment="true" applyProtection="true">
      <alignment horizontal="general" vertical="center" textRotation="0" wrapText="true" indent="0" shrinkToFit="false"/>
      <protection locked="true" hidden="false"/>
    </xf>
    <xf numFmtId="164" fontId="23" fillId="0" borderId="0" xfId="0" applyFont="true" applyBorder="true" applyAlignment="false" applyProtection="true">
      <alignment horizontal="general" vertical="top" textRotation="0" wrapText="false" indent="0" shrinkToFit="false"/>
      <protection locked="true" hidden="false"/>
    </xf>
    <xf numFmtId="164" fontId="34" fillId="0" borderId="0" xfId="0" applyFont="true" applyBorder="true" applyAlignment="false" applyProtection="true">
      <alignment horizontal="general" vertical="top" textRotation="0" wrapText="false" indent="0" shrinkToFit="false"/>
      <protection locked="true" hidden="false"/>
    </xf>
    <xf numFmtId="164" fontId="0" fillId="0" borderId="0" xfId="0" applyFont="true" applyBorder="true" applyAlignment="false" applyProtection="true">
      <alignment horizontal="general" vertical="top" textRotation="0" wrapText="false" indent="0" shrinkToFit="false"/>
      <protection locked="true" hidden="false"/>
    </xf>
    <xf numFmtId="175" fontId="48" fillId="0" borderId="16" xfId="94" applyFont="true" applyBorder="true" applyAlignment="true" applyProtection="true">
      <alignment horizontal="center" vertical="center" textRotation="0" wrapText="true" indent="0" shrinkToFit="false"/>
      <protection locked="true" hidden="false"/>
    </xf>
    <xf numFmtId="175" fontId="7" fillId="7" borderId="16" xfId="94" applyFont="true" applyBorder="true" applyAlignment="true" applyProtection="true">
      <alignment horizontal="left" vertical="center" textRotation="0" wrapText="true" indent="1" shrinkToFit="false"/>
      <protection locked="true" hidden="false"/>
    </xf>
    <xf numFmtId="164" fontId="48" fillId="0" borderId="9" xfId="56" applyFont="true" applyBorder="true" applyAlignment="true" applyProtection="true">
      <alignment horizontal="center" vertical="center" textRotation="0" wrapText="true" indent="0" shrinkToFit="false"/>
      <protection locked="true" hidden="false"/>
    </xf>
    <xf numFmtId="175" fontId="7" fillId="7" borderId="9" xfId="94" applyFont="true" applyBorder="true" applyAlignment="true" applyProtection="true">
      <alignment horizontal="left" vertical="center" textRotation="0" wrapText="true" indent="1" shrinkToFit="false"/>
      <protection locked="true" hidden="false"/>
    </xf>
    <xf numFmtId="164" fontId="7" fillId="7" borderId="9" xfId="95" applyFont="true" applyBorder="true" applyAlignment="true" applyProtection="true">
      <alignment horizontal="center" vertical="center" textRotation="0" wrapText="true" indent="0" shrinkToFit="false"/>
      <protection locked="true" hidden="false"/>
    </xf>
    <xf numFmtId="164" fontId="58" fillId="10" borderId="10" xfId="80" applyFont="true" applyBorder="true" applyAlignment="true" applyProtection="true">
      <alignment horizontal="left" vertical="center" textRotation="0" wrapText="false" indent="1" shrinkToFit="false"/>
      <protection locked="true" hidden="false"/>
    </xf>
    <xf numFmtId="164" fontId="7" fillId="10" borderId="10" xfId="80" applyFont="true" applyBorder="true" applyAlignment="true" applyProtection="true">
      <alignment horizontal="right" vertical="center" textRotation="0" wrapText="true" indent="0" shrinkToFit="false"/>
      <protection locked="true" hidden="false"/>
    </xf>
    <xf numFmtId="164" fontId="7" fillId="10" borderId="18" xfId="80" applyFont="true" applyBorder="true" applyAlignment="true" applyProtection="true">
      <alignment horizontal="right" vertical="center" textRotation="0" wrapText="true" indent="0" shrinkToFit="false"/>
      <protection locked="true" hidden="false"/>
    </xf>
    <xf numFmtId="165" fontId="7" fillId="0" borderId="19" xfId="95" applyFont="true" applyBorder="true" applyAlignment="true" applyProtection="true">
      <alignment horizontal="general" vertical="center" textRotation="0" wrapText="true" indent="0" shrinkToFit="false"/>
      <protection locked="true" hidden="false"/>
    </xf>
    <xf numFmtId="165" fontId="60" fillId="0" borderId="0" xfId="95" applyFont="true" applyBorder="false" applyAlignment="true" applyProtection="true">
      <alignment horizontal="general" vertical="center" textRotation="0" wrapText="true" indent="0" shrinkToFit="false"/>
      <protection locked="true" hidden="false"/>
    </xf>
    <xf numFmtId="165" fontId="61" fillId="0" borderId="0" xfId="95" applyFont="true" applyBorder="false" applyAlignment="true" applyProtection="true">
      <alignment horizontal="general" vertical="center" textRotation="0" wrapText="true" indent="0" shrinkToFit="false"/>
      <protection locked="true" hidden="false"/>
    </xf>
    <xf numFmtId="165" fontId="62" fillId="0" borderId="0" xfId="95" applyFont="true" applyBorder="false" applyAlignment="true" applyProtection="true">
      <alignment horizontal="center" vertical="center" textRotation="0" wrapText="true" indent="0" shrinkToFit="false"/>
      <protection locked="true" hidden="false"/>
    </xf>
    <xf numFmtId="165" fontId="63" fillId="0" borderId="0" xfId="74" applyFont="true" applyBorder="false" applyAlignment="false" applyProtection="true">
      <alignment horizontal="general" vertical="bottom" textRotation="0" wrapText="false" indent="0" shrinkToFit="false"/>
      <protection locked="true" hidden="false"/>
    </xf>
    <xf numFmtId="165" fontId="34"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false" applyBorder="true" applyAlignment="true" applyProtection="false">
      <alignment horizontal="general" vertical="center" textRotation="0" wrapText="false" indent="0" shrinkToFit="false"/>
      <protection locked="true" hidden="false"/>
    </xf>
    <xf numFmtId="165" fontId="34" fillId="0" borderId="0" xfId="0" applyFont="true" applyBorder="true" applyAlignment="true" applyProtection="true">
      <alignment horizontal="general" vertical="center" textRotation="0" wrapText="false" indent="0" shrinkToFit="false"/>
      <protection locked="true" hidden="false"/>
    </xf>
    <xf numFmtId="165" fontId="64" fillId="0" borderId="0" xfId="0" applyFont="true" applyBorder="true" applyAlignment="true" applyProtection="false">
      <alignment horizontal="general" vertical="center" textRotation="0" wrapText="false" indent="0" shrinkToFit="false"/>
      <protection locked="true" hidden="false"/>
    </xf>
    <xf numFmtId="165" fontId="65" fillId="0" borderId="0" xfId="0" applyFont="true" applyBorder="true" applyAlignment="true" applyProtection="false">
      <alignment horizontal="general" vertical="center" textRotation="0" wrapText="false" indent="0" shrinkToFit="false"/>
      <protection locked="true" hidden="false"/>
    </xf>
    <xf numFmtId="165" fontId="53" fillId="0" borderId="0" xfId="55" applyFont="true" applyBorder="true" applyAlignment="true" applyProtection="true">
      <alignment horizontal="general" vertical="center" textRotation="0" wrapText="true" indent="0" shrinkToFit="false"/>
      <protection locked="true" hidden="false"/>
    </xf>
    <xf numFmtId="165" fontId="6" fillId="0" borderId="0" xfId="55" applyFont="true" applyBorder="true" applyAlignment="true" applyProtection="true">
      <alignment horizontal="general" vertical="center" textRotation="0" wrapText="true" indent="0" shrinkToFit="false"/>
      <protection locked="true" hidden="false"/>
    </xf>
    <xf numFmtId="165" fontId="66" fillId="0" borderId="0" xfId="0" applyFont="true" applyBorder="true" applyAlignment="true" applyProtection="false">
      <alignment horizontal="general" vertical="center" textRotation="0" wrapText="false" indent="0" shrinkToFit="false"/>
      <protection locked="true" hidden="false"/>
    </xf>
    <xf numFmtId="165" fontId="33" fillId="0" borderId="0" xfId="55" applyFont="true" applyBorder="true" applyAlignment="true" applyProtection="true">
      <alignment horizontal="left" vertical="center" textRotation="0" wrapText="true" indent="1" shrinkToFit="false"/>
      <protection locked="true" hidden="false"/>
    </xf>
    <xf numFmtId="165" fontId="33" fillId="0" borderId="0" xfId="88" applyFont="true" applyBorder="true" applyAlignment="true" applyProtection="true">
      <alignment horizontal="right" vertical="center" textRotation="0" wrapText="true" indent="0" shrinkToFit="false"/>
      <protection locked="true" hidden="false"/>
    </xf>
    <xf numFmtId="165" fontId="66" fillId="0" borderId="0" xfId="0" applyFont="true" applyBorder="true" applyAlignment="true" applyProtection="true">
      <alignment horizontal="center" vertical="center" textRotation="0" wrapText="false" indent="0" shrinkToFit="false"/>
      <protection locked="true" hidden="false"/>
    </xf>
    <xf numFmtId="165" fontId="33" fillId="0" borderId="20" xfId="88" applyFont="true" applyBorder="true" applyAlignment="true" applyProtection="true">
      <alignment horizontal="right" vertical="center" textRotation="0" wrapText="true" indent="0" shrinkToFit="false"/>
      <protection locked="true" hidden="false"/>
    </xf>
    <xf numFmtId="164" fontId="33" fillId="0" borderId="21" xfId="94" applyFont="true" applyBorder="true" applyAlignment="true" applyProtection="true">
      <alignment horizontal="center" vertical="center" textRotation="0" wrapText="true" indent="0" shrinkToFit="false"/>
      <protection locked="true" hidden="false"/>
    </xf>
    <xf numFmtId="164" fontId="33" fillId="0" borderId="0" xfId="94" applyFont="true" applyBorder="true" applyAlignment="true" applyProtection="true">
      <alignment horizontal="general" vertical="center" textRotation="0" wrapText="true" indent="0" shrinkToFit="false"/>
      <protection locked="true" hidden="false"/>
    </xf>
    <xf numFmtId="165" fontId="66" fillId="0" borderId="0" xfId="0" applyFont="true" applyBorder="true" applyAlignment="true" applyProtection="true">
      <alignment horizontal="general" vertical="center" textRotation="0" wrapText="false" indent="0" shrinkToFit="false"/>
      <protection locked="true" hidden="false"/>
    </xf>
    <xf numFmtId="165" fontId="7" fillId="0" borderId="0" xfId="88" applyFont="true" applyBorder="true" applyAlignment="true" applyProtection="true">
      <alignment horizontal="general" vertical="center" textRotation="0" wrapText="true" indent="0" shrinkToFit="false"/>
      <protection locked="true" hidden="false"/>
    </xf>
    <xf numFmtId="165" fontId="7" fillId="0" borderId="9" xfId="88" applyFont="true" applyBorder="true" applyAlignment="true" applyProtection="true">
      <alignment horizontal="right" vertical="center" textRotation="0" wrapText="true" indent="0" shrinkToFit="false"/>
      <protection locked="true" hidden="false"/>
    </xf>
    <xf numFmtId="164" fontId="7" fillId="7" borderId="22" xfId="94" applyFont="true" applyBorder="true" applyAlignment="true" applyProtection="true">
      <alignment horizontal="center" vertical="center" textRotation="0" wrapText="true" indent="0" shrinkToFit="false"/>
      <protection locked="true" hidden="false"/>
    </xf>
    <xf numFmtId="164" fontId="67" fillId="0" borderId="0" xfId="94" applyFont="true" applyBorder="true" applyAlignment="true" applyProtection="true">
      <alignment horizontal="general" vertical="center" textRotation="0" wrapText="true" indent="0" shrinkToFit="false"/>
      <protection locked="true" hidden="false"/>
    </xf>
    <xf numFmtId="164" fontId="7" fillId="0" borderId="0" xfId="94" applyFont="true" applyBorder="true" applyAlignment="true" applyProtection="true">
      <alignment horizontal="general" vertical="center" textRotation="0" wrapText="true" indent="0" shrinkToFit="false"/>
      <protection locked="true" hidden="false"/>
    </xf>
    <xf numFmtId="165" fontId="33" fillId="0" borderId="0" xfId="88" applyFont="true" applyBorder="true" applyAlignment="true" applyProtection="true">
      <alignment horizontal="general" vertical="center" textRotation="0" wrapText="true" indent="0" shrinkToFit="false"/>
      <protection locked="true" hidden="false"/>
    </xf>
    <xf numFmtId="164" fontId="33" fillId="0" borderId="0" xfId="94" applyFont="true" applyBorder="true" applyAlignment="true" applyProtection="true">
      <alignment horizontal="center" vertical="center" textRotation="0" wrapText="true" indent="0" shrinkToFit="false"/>
      <protection locked="true" hidden="false"/>
    </xf>
    <xf numFmtId="165" fontId="66" fillId="0" borderId="0" xfId="0" applyFont="true" applyBorder="true" applyAlignment="true" applyProtection="false">
      <alignment horizontal="right" vertical="center" textRotation="0" wrapText="false" indent="0" shrinkToFit="false"/>
      <protection locked="true" hidden="false"/>
    </xf>
    <xf numFmtId="165" fontId="33" fillId="0" borderId="0" xfId="88" applyFont="true" applyBorder="true" applyAlignment="true" applyProtection="true">
      <alignment horizontal="general" vertical="center" textRotation="0" wrapText="true" indent="0" shrinkToFit="false"/>
      <protection locked="true" hidden="false"/>
    </xf>
    <xf numFmtId="165" fontId="20" fillId="0" borderId="0" xfId="0" applyFont="true" applyBorder="true" applyAlignment="true" applyProtection="false">
      <alignment horizontal="general" vertical="center" textRotation="0" wrapText="false" indent="0" shrinkToFit="false"/>
      <protection locked="true" hidden="false"/>
    </xf>
    <xf numFmtId="165" fontId="7" fillId="0" borderId="9" xfId="88" applyFont="true" applyBorder="true" applyAlignment="true" applyProtection="true">
      <alignment horizontal="center" vertical="center" textRotation="0" wrapText="true" indent="0" shrinkToFit="false"/>
      <protection locked="true" hidden="false"/>
    </xf>
    <xf numFmtId="165" fontId="0" fillId="0" borderId="9" xfId="0" applyFont="true" applyBorder="true" applyAlignment="true" applyProtection="false">
      <alignment horizontal="center" vertical="center" textRotation="0" wrapText="true" indent="0" shrinkToFit="false"/>
      <protection locked="true" hidden="false"/>
    </xf>
    <xf numFmtId="165" fontId="23"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4" fontId="54" fillId="6" borderId="0" xfId="56" applyFont="true" applyBorder="true" applyAlignment="true" applyProtection="true">
      <alignment horizontal="center" vertical="center" textRotation="0" wrapText="true" indent="0" shrinkToFit="false"/>
      <protection locked="true" hidden="false"/>
    </xf>
    <xf numFmtId="164" fontId="54" fillId="6" borderId="20" xfId="56" applyFont="true" applyBorder="true" applyAlignment="true" applyProtection="true">
      <alignment horizontal="center" vertical="center" textRotation="0" wrapText="true" indent="0" shrinkToFit="false"/>
      <protection locked="true" hidden="false"/>
    </xf>
    <xf numFmtId="165" fontId="48" fillId="0" borderId="0" xfId="0" applyFont="true" applyBorder="true" applyAlignment="true" applyProtection="false">
      <alignment horizontal="center" vertical="center" textRotation="0" wrapText="true" indent="0" shrinkToFit="false"/>
      <protection locked="true" hidden="false"/>
    </xf>
    <xf numFmtId="165" fontId="0" fillId="0" borderId="9" xfId="0" applyFont="false" applyBorder="true" applyAlignment="true" applyProtection="false">
      <alignment horizontal="center" vertical="center" textRotation="0" wrapText="false" indent="0" shrinkToFit="false"/>
      <protection locked="true" hidden="false"/>
    </xf>
    <xf numFmtId="165" fontId="7" fillId="0" borderId="9" xfId="56" applyFont="true" applyBorder="true" applyAlignment="true" applyProtection="true">
      <alignment horizontal="center" vertical="center" textRotation="0" wrapText="true" indent="0" shrinkToFit="false"/>
      <protection locked="true" hidden="false"/>
    </xf>
    <xf numFmtId="164" fontId="7" fillId="0" borderId="9" xfId="94" applyFont="true" applyBorder="true" applyAlignment="true" applyProtection="true">
      <alignment horizontal="center" vertical="center" textRotation="0" wrapText="true" indent="0" shrinkToFit="false"/>
      <protection locked="true" hidden="false"/>
    </xf>
    <xf numFmtId="165" fontId="0" fillId="0" borderId="9" xfId="0" applyFont="false" applyBorder="true" applyAlignment="true" applyProtection="true">
      <alignment horizontal="center" vertical="center" textRotation="0" wrapText="false" indent="0" shrinkToFit="false"/>
      <protection locked="true" hidden="false"/>
    </xf>
    <xf numFmtId="164" fontId="7" fillId="0" borderId="9" xfId="56" applyFont="true" applyBorder="true" applyAlignment="true" applyProtection="true">
      <alignment horizontal="center" vertical="center" textRotation="0" wrapText="true" indent="0" shrinkToFit="false"/>
      <protection locked="true" hidden="false"/>
    </xf>
    <xf numFmtId="164" fontId="0" fillId="0" borderId="9" xfId="0" applyFont="false" applyBorder="true" applyAlignment="true" applyProtection="true">
      <alignment horizontal="center" vertical="center" textRotation="0" wrapText="false" indent="0" shrinkToFit="false"/>
      <protection locked="true" hidden="false"/>
    </xf>
    <xf numFmtId="164" fontId="0" fillId="0" borderId="9" xfId="0" applyFont="false" applyBorder="true" applyAlignment="true" applyProtection="true">
      <alignment horizontal="left" vertical="center" textRotation="0" wrapText="false" indent="0" shrinkToFit="false"/>
      <protection locked="true" hidden="false"/>
    </xf>
    <xf numFmtId="165" fontId="0" fillId="0" borderId="0" xfId="0" applyFont="fals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5" fontId="7" fillId="7" borderId="9" xfId="56" applyFont="true" applyBorder="true" applyAlignment="true" applyProtection="true">
      <alignment horizontal="left" vertical="center" textRotation="0" wrapText="true" indent="0" shrinkToFit="false"/>
      <protection locked="true" hidden="false"/>
    </xf>
    <xf numFmtId="165" fontId="7" fillId="7" borderId="9" xfId="94" applyFont="true" applyBorder="true" applyAlignment="true" applyProtection="true">
      <alignment horizontal="left" vertical="center" textRotation="0" wrapText="true" indent="0" shrinkToFit="false"/>
      <protection locked="true" hidden="false"/>
    </xf>
    <xf numFmtId="165" fontId="7" fillId="7" borderId="9" xfId="94" applyFont="true" applyBorder="true" applyAlignment="true" applyProtection="true">
      <alignment horizontal="center" vertical="center" textRotation="0" wrapText="true" indent="0" shrinkToFit="false"/>
      <protection locked="true" hidden="false"/>
    </xf>
    <xf numFmtId="164" fontId="7" fillId="7" borderId="9" xfId="56" applyFont="true" applyBorder="true" applyAlignment="true" applyProtection="true">
      <alignment horizontal="left" vertical="center" textRotation="0" wrapText="true" indent="0" shrinkToFit="false"/>
      <protection locked="true" hidden="false"/>
    </xf>
    <xf numFmtId="164" fontId="7" fillId="7" borderId="9" xfId="94" applyFont="true" applyBorder="true" applyAlignment="true" applyProtection="true">
      <alignment horizontal="center" vertical="center" textRotation="0" wrapText="true" indent="0" shrinkToFit="false"/>
      <protection locked="true" hidden="false"/>
    </xf>
    <xf numFmtId="165" fontId="0" fillId="7" borderId="9" xfId="0" applyFont="false" applyBorder="true" applyAlignment="true" applyProtection="true">
      <alignment horizontal="left" vertical="center" textRotation="0" wrapText="true" indent="0" shrinkToFit="false"/>
      <protection locked="true" hidden="false"/>
    </xf>
    <xf numFmtId="164" fontId="0" fillId="7" borderId="9" xfId="0" applyFont="false" applyBorder="true" applyAlignment="true" applyProtection="true">
      <alignment horizontal="left" vertical="center" textRotation="0" wrapText="true" indent="0" shrinkToFit="false"/>
      <protection locked="true" hidden="false"/>
    </xf>
    <xf numFmtId="164" fontId="7" fillId="2" borderId="9" xfId="94" applyFont="true" applyBorder="true" applyAlignment="true" applyProtection="true">
      <alignment horizontal="left" vertical="center" textRotation="0" wrapText="true" indent="0" shrinkToFit="false"/>
      <protection locked="false" hidden="false"/>
    </xf>
    <xf numFmtId="165" fontId="58" fillId="0" borderId="9" xfId="0" applyFont="true" applyBorder="true" applyAlignment="true" applyProtection="true">
      <alignment horizontal="left" vertical="center" textRotation="0" wrapText="false" indent="0" shrinkToFit="false"/>
      <protection locked="true" hidden="false"/>
    </xf>
    <xf numFmtId="165" fontId="58" fillId="10" borderId="17" xfId="0" applyFont="true" applyBorder="true" applyAlignment="true" applyProtection="true">
      <alignment horizontal="left" vertical="center" textRotation="0" wrapText="false" indent="0" shrinkToFit="false"/>
      <protection locked="true" hidden="false"/>
    </xf>
    <xf numFmtId="165" fontId="58" fillId="10" borderId="10" xfId="0" applyFont="true" applyBorder="true" applyAlignment="true" applyProtection="true">
      <alignment horizontal="left" vertical="center" textRotation="0" wrapText="false" indent="0" shrinkToFit="false"/>
      <protection locked="true" hidden="false"/>
    </xf>
    <xf numFmtId="165" fontId="58" fillId="10" borderId="18" xfId="0" applyFont="true" applyBorder="true" applyAlignment="true" applyProtection="true">
      <alignment horizontal="left" vertical="center" textRotation="0" wrapText="false" indent="0" shrinkToFit="false"/>
      <protection locked="true" hidden="false"/>
    </xf>
    <xf numFmtId="165" fontId="0" fillId="10" borderId="10" xfId="0" applyFont="false" applyBorder="true" applyAlignment="true" applyProtection="true">
      <alignment horizontal="general" vertical="center" textRotation="0" wrapText="false" indent="0" shrinkToFit="false"/>
      <protection locked="true" hidden="false"/>
    </xf>
    <xf numFmtId="165" fontId="0" fillId="0" borderId="0" xfId="0" applyFont="true" applyBorder="true" applyAlignment="true" applyProtection="false">
      <alignment horizontal="left" vertical="top" textRotation="0" wrapText="true" indent="0" shrinkToFit="false"/>
      <protection locked="true" hidden="false"/>
    </xf>
    <xf numFmtId="165" fontId="0" fillId="0" borderId="0" xfId="0" applyFont="true" applyBorder="true" applyAlignment="true" applyProtection="false">
      <alignment horizontal="left" vertical="top" textRotation="0" wrapText="true" indent="1" shrinkToFit="false"/>
      <protection locked="true" hidden="false"/>
    </xf>
    <xf numFmtId="165" fontId="0" fillId="0" borderId="0" xfId="0" applyFont="false" applyBorder="true" applyAlignment="true" applyProtection="false">
      <alignment horizontal="left" vertical="top" textRotation="0" wrapText="true" indent="0" shrinkToFit="false"/>
      <protection locked="true" hidden="false"/>
    </xf>
    <xf numFmtId="165" fontId="0" fillId="0" borderId="0" xfId="0" applyFont="false" applyBorder="true" applyAlignment="true" applyProtection="false">
      <alignment horizontal="general" vertical="top" textRotation="0" wrapText="true" indent="0" shrinkToFit="false"/>
      <protection locked="true" hidden="false"/>
    </xf>
    <xf numFmtId="164" fontId="34" fillId="0" borderId="0" xfId="95" applyFont="true" applyBorder="false" applyAlignment="true" applyProtection="true">
      <alignment horizontal="general" vertical="center" textRotation="0" wrapText="true" indent="0" shrinkToFit="false"/>
      <protection locked="true" hidden="false"/>
    </xf>
    <xf numFmtId="165" fontId="68" fillId="0" borderId="0" xfId="95" applyFont="true" applyBorder="false" applyAlignment="true" applyProtection="true">
      <alignment horizontal="general" vertical="center" textRotation="0" wrapText="true" indent="0" shrinkToFit="false"/>
      <protection locked="true" hidden="false"/>
    </xf>
    <xf numFmtId="165" fontId="6" fillId="0" borderId="10" xfId="96" applyFont="true" applyBorder="true" applyAlignment="true" applyProtection="false">
      <alignment horizontal="left" vertical="center" textRotation="0" wrapText="true" indent="1" shrinkToFit="false"/>
      <protection locked="true" hidden="false"/>
    </xf>
    <xf numFmtId="165" fontId="34"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false" applyBorder="true" applyAlignment="true" applyProtection="false">
      <alignment horizontal="general" vertical="center" textRotation="0" wrapText="false" indent="0" shrinkToFit="false"/>
      <protection locked="true" hidden="false"/>
    </xf>
    <xf numFmtId="165" fontId="0" fillId="0" borderId="9" xfId="0" applyFont="true" applyBorder="true" applyAlignment="true" applyProtection="false">
      <alignment horizontal="center" vertical="center" textRotation="0" wrapText="false" indent="0" shrinkToFit="false"/>
      <protection locked="true" hidden="false"/>
    </xf>
    <xf numFmtId="165" fontId="7" fillId="0" borderId="9" xfId="88" applyFont="true" applyBorder="true" applyAlignment="true" applyProtection="true">
      <alignment horizontal="center" vertical="center" textRotation="0" wrapText="true" indent="0" shrinkToFit="false"/>
      <protection locked="true" hidden="false"/>
    </xf>
    <xf numFmtId="165" fontId="7" fillId="0" borderId="9" xfId="94" applyFont="true" applyBorder="true" applyAlignment="true" applyProtection="true">
      <alignment horizontal="center" vertical="center" textRotation="0" wrapText="true" indent="0" shrinkToFit="false"/>
      <protection locked="true" hidden="false"/>
    </xf>
    <xf numFmtId="165" fontId="54" fillId="0" borderId="0" xfId="88" applyFont="true" applyBorder="true" applyAlignment="true" applyProtection="true">
      <alignment horizontal="center" vertical="center" textRotation="0" wrapText="true" indent="0" shrinkToFit="false"/>
      <protection locked="true" hidden="false"/>
    </xf>
    <xf numFmtId="165" fontId="54" fillId="0" borderId="0" xfId="94" applyFont="true" applyBorder="true" applyAlignment="true" applyProtection="true">
      <alignment horizontal="center" vertical="center" textRotation="0" wrapText="true" indent="0" shrinkToFit="false"/>
      <protection locked="true" hidden="false"/>
    </xf>
    <xf numFmtId="165" fontId="54" fillId="0" borderId="0" xfId="0" applyFont="true" applyBorder="true" applyAlignment="true" applyProtection="false">
      <alignment horizontal="center" vertical="center" textRotation="0" wrapText="false" indent="0" shrinkToFit="false"/>
      <protection locked="true" hidden="false"/>
    </xf>
    <xf numFmtId="165" fontId="7" fillId="0" borderId="9" xfId="95" applyFont="true" applyBorder="true" applyAlignment="true" applyProtection="true">
      <alignment horizontal="center" vertical="center" textRotation="0" wrapText="true" indent="0" shrinkToFit="false"/>
      <protection locked="true" hidden="false"/>
    </xf>
    <xf numFmtId="165" fontId="7" fillId="0" borderId="9" xfId="88" applyFont="true" applyBorder="true" applyAlignment="true" applyProtection="true">
      <alignment horizontal="left" vertical="center" textRotation="0" wrapText="true" indent="1" shrinkToFit="false"/>
      <protection locked="true" hidden="false"/>
    </xf>
    <xf numFmtId="173" fontId="7" fillId="7" borderId="9" xfId="94" applyFont="true" applyBorder="true" applyAlignment="true" applyProtection="true">
      <alignment horizontal="left" vertical="center" textRotation="0" wrapText="true" indent="0" shrinkToFit="false"/>
      <protection locked="true" hidden="false"/>
    </xf>
    <xf numFmtId="165" fontId="7" fillId="0" borderId="9" xfId="95" applyFont="true" applyBorder="true" applyAlignment="true" applyProtection="true">
      <alignment horizontal="general" vertical="center" textRotation="0" wrapText="true" indent="0" shrinkToFit="false"/>
      <protection locked="true" hidden="false"/>
    </xf>
    <xf numFmtId="165" fontId="70" fillId="0" borderId="0" xfId="0" applyFont="true" applyBorder="true" applyAlignment="true" applyProtection="false">
      <alignment horizontal="general" vertical="center" textRotation="0" wrapText="false" indent="0" shrinkToFit="false"/>
      <protection locked="true" hidden="false"/>
    </xf>
    <xf numFmtId="165" fontId="34" fillId="0" borderId="0" xfId="0" applyFont="true" applyBorder="true" applyAlignment="true" applyProtection="false">
      <alignment horizontal="center" vertical="center" textRotation="0" wrapText="false" indent="0" shrinkToFit="false"/>
      <protection locked="true" hidden="false"/>
    </xf>
    <xf numFmtId="165" fontId="7" fillId="0" borderId="9" xfId="88" applyFont="true" applyBorder="true" applyAlignment="true" applyProtection="true">
      <alignment horizontal="left" vertical="center" textRotation="0" wrapText="true" indent="2" shrinkToFit="false"/>
      <protection locked="true" hidden="false"/>
    </xf>
    <xf numFmtId="165" fontId="7" fillId="0" borderId="9" xfId="88" applyFont="true" applyBorder="true" applyAlignment="true" applyProtection="true">
      <alignment horizontal="left" vertical="center" textRotation="0" wrapText="true" indent="3" shrinkToFit="false"/>
      <protection locked="true" hidden="false"/>
    </xf>
    <xf numFmtId="165" fontId="7" fillId="0" borderId="9" xfId="88" applyFont="true" applyBorder="true" applyAlignment="true" applyProtection="true">
      <alignment horizontal="left" vertical="center" textRotation="0" wrapText="true" indent="4" shrinkToFit="false"/>
      <protection locked="true" hidden="false"/>
    </xf>
    <xf numFmtId="165" fontId="7" fillId="0" borderId="9" xfId="95" applyFont="true" applyBorder="true" applyAlignment="true" applyProtection="true">
      <alignment horizontal="left" vertical="top" textRotation="0" wrapText="true" indent="0" shrinkToFit="false"/>
      <protection locked="true" hidden="false"/>
    </xf>
    <xf numFmtId="164" fontId="7" fillId="10" borderId="17" xfId="95" applyFont="true" applyBorder="true" applyAlignment="true" applyProtection="true">
      <alignment horizontal="center" vertical="center" textRotation="0" wrapText="true" indent="0" shrinkToFit="false"/>
      <protection locked="true" hidden="false"/>
    </xf>
    <xf numFmtId="164" fontId="58" fillId="10" borderId="10" xfId="0" applyFont="true" applyBorder="true" applyAlignment="true" applyProtection="true">
      <alignment horizontal="left" vertical="center" textRotation="0" wrapText="false" indent="3" shrinkToFit="false"/>
      <protection locked="true" hidden="false"/>
    </xf>
    <xf numFmtId="165" fontId="7" fillId="10" borderId="18" xfId="94" applyFont="true" applyBorder="true" applyAlignment="true" applyProtection="true">
      <alignment horizontal="left" vertical="center" textRotation="0" wrapText="true" indent="0" shrinkToFit="false"/>
      <protection locked="true" hidden="false"/>
    </xf>
    <xf numFmtId="164" fontId="7" fillId="10" borderId="23" xfId="95" applyFont="true" applyBorder="true" applyAlignment="true" applyProtection="true">
      <alignment horizontal="center" vertical="center" textRotation="0" wrapText="true" indent="0" shrinkToFit="false"/>
      <protection locked="true" hidden="false"/>
    </xf>
    <xf numFmtId="164" fontId="58" fillId="10" borderId="20" xfId="0" applyFont="true" applyBorder="true" applyAlignment="true" applyProtection="true">
      <alignment horizontal="left" vertical="center" textRotation="0" wrapText="false" indent="2" shrinkToFit="false"/>
      <protection locked="true" hidden="false"/>
    </xf>
    <xf numFmtId="165" fontId="7" fillId="10" borderId="20" xfId="94" applyFont="true" applyBorder="true" applyAlignment="true" applyProtection="true">
      <alignment horizontal="left" vertical="center" textRotation="0" wrapText="true" indent="0" shrinkToFit="false"/>
      <protection locked="true" hidden="false"/>
    </xf>
    <xf numFmtId="164" fontId="7" fillId="10" borderId="24" xfId="95" applyFont="true" applyBorder="true" applyAlignment="true" applyProtection="true">
      <alignment horizontal="general" vertical="center" textRotation="0" wrapText="true" indent="0" shrinkToFit="false"/>
      <protection locked="true" hidden="false"/>
    </xf>
    <xf numFmtId="165" fontId="7" fillId="10" borderId="10" xfId="94" applyFont="true" applyBorder="true" applyAlignment="true" applyProtection="true">
      <alignment horizontal="left" vertical="center" textRotation="0" wrapText="true" indent="0" shrinkToFit="false"/>
      <protection locked="true" hidden="false"/>
    </xf>
    <xf numFmtId="164" fontId="7" fillId="10" borderId="18" xfId="95" applyFont="true" applyBorder="true" applyAlignment="true" applyProtection="true">
      <alignment horizontal="general" vertical="center" textRotation="0" wrapText="true" indent="0" shrinkToFit="false"/>
      <protection locked="true" hidden="false"/>
    </xf>
    <xf numFmtId="164" fontId="58" fillId="10" borderId="10" xfId="0" applyFont="true" applyBorder="true" applyAlignment="true" applyProtection="true">
      <alignment horizontal="left" vertical="center" textRotation="0" wrapText="false" indent="0" shrinkToFit="false"/>
      <protection locked="true" hidden="false"/>
    </xf>
    <xf numFmtId="164" fontId="7" fillId="0" borderId="12" xfId="95" applyFont="true" applyBorder="true" applyAlignment="true" applyProtection="true">
      <alignment horizontal="center" vertical="center" textRotation="0" wrapText="true" indent="0" shrinkToFit="false"/>
      <protection locked="true" hidden="false"/>
    </xf>
    <xf numFmtId="165" fontId="7" fillId="0" borderId="12" xfId="88" applyFont="true" applyBorder="true" applyAlignment="true" applyProtection="true">
      <alignment horizontal="left" vertical="center" textRotation="0" wrapText="true" indent="2" shrinkToFit="false"/>
      <protection locked="true" hidden="false"/>
    </xf>
    <xf numFmtId="165" fontId="7" fillId="0" borderId="12" xfId="94" applyFont="true" applyBorder="true" applyAlignment="true" applyProtection="true">
      <alignment horizontal="left" vertical="center" textRotation="0" wrapText="true" indent="0" shrinkToFit="false"/>
      <protection locked="true" hidden="false"/>
    </xf>
    <xf numFmtId="164" fontId="7" fillId="0" borderId="12" xfId="95" applyFont="true" applyBorder="true" applyAlignment="true" applyProtection="true">
      <alignment horizontal="general" vertical="center" textRotation="0" wrapText="true" indent="0" shrinkToFit="false"/>
      <protection locked="true" hidden="false"/>
    </xf>
    <xf numFmtId="164" fontId="7" fillId="0" borderId="0" xfId="95" applyFont="true" applyBorder="true" applyAlignment="true" applyProtection="true">
      <alignment horizontal="center" vertical="center" textRotation="0" wrapText="true" indent="0" shrinkToFit="false"/>
      <protection locked="true" hidden="false"/>
    </xf>
    <xf numFmtId="165" fontId="7" fillId="0" borderId="0" xfId="95" applyFont="true" applyBorder="true" applyAlignment="true" applyProtection="true">
      <alignment horizontal="left" vertical="top" textRotation="0" wrapText="true" indent="0" shrinkToFit="false"/>
      <protection locked="true" hidden="false"/>
    </xf>
    <xf numFmtId="164" fontId="7" fillId="0" borderId="0" xfId="95" applyFont="true" applyBorder="true" applyAlignment="true" applyProtection="true">
      <alignment horizontal="general" vertical="center" textRotation="0" wrapText="true" indent="0" shrinkToFit="false"/>
      <protection locked="true" hidden="false"/>
    </xf>
    <xf numFmtId="164" fontId="7" fillId="0" borderId="0" xfId="95" applyFont="true" applyBorder="false" applyAlignment="true" applyProtection="true">
      <alignment horizontal="general" vertical="center" textRotation="0" wrapText="true" indent="0" shrinkToFit="false"/>
      <protection locked="true" hidden="false"/>
    </xf>
    <xf numFmtId="165" fontId="7" fillId="0" borderId="0" xfId="95" applyFont="true" applyBorder="false" applyAlignment="true" applyProtection="true">
      <alignment horizontal="general" vertical="center" textRotation="0" wrapText="true" indent="0" shrinkToFit="false"/>
      <protection locked="true" hidden="false"/>
    </xf>
    <xf numFmtId="165" fontId="68" fillId="6" borderId="0" xfId="95" applyFont="true" applyBorder="true" applyAlignment="true" applyProtection="true">
      <alignment horizontal="general" vertical="center" textRotation="0" wrapText="true" indent="0" shrinkToFit="false"/>
      <protection locked="true" hidden="false"/>
    </xf>
    <xf numFmtId="165" fontId="7" fillId="6" borderId="0" xfId="95" applyFont="true" applyBorder="true" applyAlignment="true" applyProtection="true">
      <alignment horizontal="general" vertical="center" textRotation="0" wrapText="true" indent="0" shrinkToFit="false"/>
      <protection locked="true" hidden="false"/>
    </xf>
    <xf numFmtId="165" fontId="6" fillId="0" borderId="10" xfId="96" applyFont="true" applyBorder="true" applyAlignment="true" applyProtection="false">
      <alignment horizontal="left" vertical="center" textRotation="0" wrapText="true" indent="1" shrinkToFit="false"/>
      <protection locked="true" hidden="false"/>
    </xf>
    <xf numFmtId="165" fontId="6" fillId="0" borderId="0" xfId="96" applyFont="true" applyBorder="true" applyAlignment="true" applyProtection="false">
      <alignment horizontal="general" vertical="center" textRotation="0" wrapText="true" indent="0" shrinkToFit="false"/>
      <protection locked="true" hidden="false"/>
    </xf>
    <xf numFmtId="165" fontId="19" fillId="6" borderId="0" xfId="95" applyFont="true" applyBorder="true" applyAlignment="true" applyProtection="true">
      <alignment horizontal="center" vertical="center" textRotation="0" wrapText="true" indent="0" shrinkToFit="false"/>
      <protection locked="true" hidden="false"/>
    </xf>
    <xf numFmtId="165" fontId="0" fillId="0" borderId="0" xfId="0" applyFont="false" applyBorder="true" applyAlignment="true" applyProtection="false">
      <alignment horizontal="center" vertical="center" textRotation="0" wrapText="false" indent="0" shrinkToFit="false"/>
      <protection locked="true" hidden="false"/>
    </xf>
    <xf numFmtId="165" fontId="0" fillId="6" borderId="9" xfId="93" applyFont="true" applyBorder="true" applyAlignment="true" applyProtection="true">
      <alignment horizontal="right" vertical="center" textRotation="0" wrapText="true" indent="1" shrinkToFit="false"/>
      <protection locked="true" hidden="false"/>
    </xf>
    <xf numFmtId="165" fontId="0" fillId="0" borderId="17" xfId="0" applyFont="false" applyBorder="true" applyAlignment="true" applyProtection="true">
      <alignment horizontal="general" vertical="center" textRotation="0" wrapText="false" indent="0" shrinkToFit="false"/>
      <protection locked="true" hidden="false"/>
    </xf>
    <xf numFmtId="173" fontId="7" fillId="7" borderId="9" xfId="94" applyFont="true" applyBorder="true" applyAlignment="true" applyProtection="true">
      <alignment horizontal="left" vertical="center" textRotation="0" wrapText="true" indent="1" shrinkToFit="false"/>
      <protection locked="true" hidden="false"/>
    </xf>
    <xf numFmtId="165" fontId="7" fillId="0" borderId="0" xfId="94" applyFont="true" applyBorder="true" applyAlignment="true" applyProtection="true">
      <alignment horizontal="general" vertical="center" textRotation="0" wrapText="true" indent="0" shrinkToFit="false"/>
      <protection locked="true" hidden="false"/>
    </xf>
    <xf numFmtId="165" fontId="72" fillId="0" borderId="0" xfId="0" applyFont="true" applyBorder="true" applyAlignment="true" applyProtection="false">
      <alignment horizontal="general" vertical="center" textRotation="0" wrapText="false" indent="0" shrinkToFit="false"/>
      <protection locked="true" hidden="false"/>
    </xf>
    <xf numFmtId="165" fontId="7" fillId="0" borderId="0" xfId="88" applyFont="true" applyBorder="true" applyAlignment="true" applyProtection="true">
      <alignment horizontal="right" vertical="center" textRotation="0" wrapText="true" indent="0" shrinkToFit="false"/>
      <protection locked="true" hidden="false"/>
    </xf>
    <xf numFmtId="165" fontId="34" fillId="0" borderId="0" xfId="94" applyFont="true" applyBorder="true" applyAlignment="true" applyProtection="true">
      <alignment horizontal="general" vertical="center" textRotation="0" wrapText="true" indent="0" shrinkToFit="false"/>
      <protection locked="true" hidden="false"/>
    </xf>
    <xf numFmtId="165" fontId="7" fillId="6" borderId="20" xfId="95" applyFont="true" applyBorder="true" applyAlignment="true" applyProtection="true">
      <alignment horizontal="general" vertical="center" textRotation="0" wrapText="true" indent="0" shrinkToFit="false"/>
      <protection locked="true" hidden="false"/>
    </xf>
    <xf numFmtId="165" fontId="48" fillId="0" borderId="20" xfId="95" applyFont="true" applyBorder="true" applyAlignment="true" applyProtection="true">
      <alignment horizontal="center" vertical="center" textRotation="0" wrapText="true" indent="0" shrinkToFit="false"/>
      <protection locked="true" hidden="false"/>
    </xf>
    <xf numFmtId="165" fontId="7" fillId="6" borderId="9" xfId="95" applyFont="true" applyBorder="true" applyAlignment="true" applyProtection="true">
      <alignment horizontal="center" vertical="center" textRotation="0" wrapText="true" indent="0" shrinkToFit="false"/>
      <protection locked="true" hidden="false"/>
    </xf>
    <xf numFmtId="165" fontId="7" fillId="0" borderId="16" xfId="95" applyFont="true" applyBorder="true" applyAlignment="true" applyProtection="true">
      <alignment horizontal="general" vertical="center" textRotation="0" wrapText="true" indent="0" shrinkToFit="false"/>
      <protection locked="true" hidden="false"/>
    </xf>
    <xf numFmtId="165" fontId="0" fillId="6" borderId="9" xfId="70" applyFont="true" applyBorder="true" applyAlignment="true" applyProtection="true">
      <alignment horizontal="center" vertical="center" textRotation="0" wrapText="true" indent="0" shrinkToFit="false"/>
      <protection locked="true" hidden="false"/>
    </xf>
    <xf numFmtId="164" fontId="58" fillId="10" borderId="9" xfId="0" applyFont="true" applyBorder="true" applyAlignment="true" applyProtection="true">
      <alignment horizontal="center" vertical="center" textRotation="90" wrapText="true" indent="0" shrinkToFit="false"/>
      <protection locked="true" hidden="false"/>
    </xf>
    <xf numFmtId="165" fontId="7" fillId="0" borderId="25" xfId="95" applyFont="true" applyBorder="true" applyAlignment="true" applyProtection="true">
      <alignment horizontal="general" vertical="center" textRotation="0" wrapText="true" indent="0" shrinkToFit="false"/>
      <protection locked="true" hidden="false"/>
    </xf>
    <xf numFmtId="165" fontId="7" fillId="6" borderId="9" xfId="86" applyFont="true" applyBorder="true" applyAlignment="true" applyProtection="true">
      <alignment horizontal="center" vertical="center" textRotation="0" wrapText="true" indent="0" shrinkToFit="false"/>
      <protection locked="true" hidden="false"/>
    </xf>
    <xf numFmtId="165" fontId="7" fillId="6" borderId="9" xfId="88" applyFont="true" applyBorder="true" applyAlignment="true" applyProtection="true">
      <alignment horizontal="center" vertical="center" textRotation="0" wrapText="true" indent="0" shrinkToFit="false"/>
      <protection locked="true" hidden="false"/>
    </xf>
    <xf numFmtId="165" fontId="7" fillId="0" borderId="26" xfId="95" applyFont="true" applyBorder="true" applyAlignment="true" applyProtection="true">
      <alignment horizontal="general" vertical="center" textRotation="0" wrapText="true" indent="0" shrinkToFit="false"/>
      <protection locked="true" hidden="false"/>
    </xf>
    <xf numFmtId="165" fontId="0" fillId="6" borderId="9" xfId="86" applyFont="true" applyBorder="true" applyAlignment="true" applyProtection="true">
      <alignment horizontal="center" vertical="center" textRotation="0" wrapText="true" indent="0" shrinkToFit="false"/>
      <protection locked="true" hidden="false"/>
    </xf>
    <xf numFmtId="165" fontId="0" fillId="6" borderId="9" xfId="88" applyFont="true" applyBorder="true" applyAlignment="true" applyProtection="true">
      <alignment horizontal="center" vertical="center" textRotation="0" wrapText="true" indent="0" shrinkToFit="false"/>
      <protection locked="true" hidden="false"/>
    </xf>
    <xf numFmtId="165" fontId="73" fillId="6" borderId="0" xfId="95" applyFont="true" applyBorder="true" applyAlignment="true" applyProtection="true">
      <alignment horizontal="general" vertical="center" textRotation="0" wrapText="true" indent="0" shrinkToFit="false"/>
      <protection locked="true" hidden="false"/>
    </xf>
    <xf numFmtId="164" fontId="54" fillId="6" borderId="12" xfId="56" applyFont="true" applyBorder="true" applyAlignment="true" applyProtection="true">
      <alignment horizontal="center" vertical="center" textRotation="0" wrapText="true" indent="0" shrinkToFit="false"/>
      <protection locked="true" hidden="false"/>
    </xf>
    <xf numFmtId="173" fontId="34" fillId="6" borderId="12" xfId="56" applyFont="true" applyBorder="true" applyAlignment="true" applyProtection="true">
      <alignment horizontal="center" vertical="center" textRotation="0" wrapText="true" indent="0" shrinkToFit="false"/>
      <protection locked="true" hidden="false"/>
    </xf>
    <xf numFmtId="173" fontId="54" fillId="6" borderId="12" xfId="56" applyFont="true" applyBorder="true" applyAlignment="true" applyProtection="true">
      <alignment horizontal="center" vertical="center" textRotation="0" wrapText="true" indent="0" shrinkToFit="false"/>
      <protection locked="true" hidden="false"/>
    </xf>
    <xf numFmtId="165" fontId="34" fillId="0" borderId="0" xfId="95" applyFont="true" applyBorder="true" applyAlignment="true" applyProtection="true">
      <alignment horizontal="center" vertical="center" textRotation="0" wrapText="true" indent="0" shrinkToFit="false"/>
      <protection locked="true" hidden="false"/>
    </xf>
    <xf numFmtId="165" fontId="34" fillId="0" borderId="0" xfId="95" applyFont="true" applyBorder="true" applyAlignment="true" applyProtection="true">
      <alignment horizontal="general" vertical="center" textRotation="0" wrapText="true" indent="0" shrinkToFit="false"/>
      <protection locked="true" hidden="false"/>
    </xf>
    <xf numFmtId="164" fontId="34" fillId="0" borderId="0" xfId="95" applyFont="true" applyBorder="true" applyAlignment="true" applyProtection="true">
      <alignment horizontal="general" vertical="center" textRotation="0" wrapText="true" indent="0" shrinkToFit="false"/>
      <protection locked="true" hidden="false"/>
    </xf>
    <xf numFmtId="164" fontId="7" fillId="0" borderId="0" xfId="0" applyFont="true" applyBorder="true" applyAlignment="false" applyProtection="false">
      <alignment horizontal="general" vertical="top" textRotation="0" wrapText="false" indent="0" shrinkToFit="false"/>
      <protection locked="true" hidden="false"/>
    </xf>
    <xf numFmtId="164" fontId="7" fillId="0" borderId="15" xfId="0" applyFont="true" applyBorder="true" applyAlignment="false" applyProtection="false">
      <alignment horizontal="general" vertical="top" textRotation="0" wrapText="false" indent="0" shrinkToFit="false"/>
      <protection locked="true" hidden="false"/>
    </xf>
    <xf numFmtId="173" fontId="7" fillId="6" borderId="9" xfId="95" applyFont="true" applyBorder="true" applyAlignment="true" applyProtection="true">
      <alignment horizontal="left" vertical="center" textRotation="0" wrapText="true" indent="0" shrinkToFit="false"/>
      <protection locked="true" hidden="false"/>
    </xf>
    <xf numFmtId="165" fontId="7" fillId="0" borderId="9" xfId="88" applyFont="true" applyBorder="true" applyAlignment="true" applyProtection="true">
      <alignment horizontal="general" vertical="center" textRotation="0" wrapText="true" indent="0" shrinkToFit="false"/>
      <protection locked="true" hidden="false"/>
    </xf>
    <xf numFmtId="165" fontId="7" fillId="0" borderId="9" xfId="95" applyFont="true" applyBorder="true" applyAlignment="true" applyProtection="true">
      <alignment horizontal="left" vertical="center" textRotation="0" wrapText="true" indent="6" shrinkToFit="false"/>
      <protection locked="true" hidden="false"/>
    </xf>
    <xf numFmtId="172" fontId="7" fillId="7" borderId="9" xfId="20" applyFont="true" applyBorder="true" applyAlignment="true" applyProtection="true">
      <alignment horizontal="left" vertical="center" textRotation="0" wrapText="true" indent="0" shrinkToFit="false"/>
      <protection locked="true" hidden="false"/>
    </xf>
    <xf numFmtId="165" fontId="7" fillId="0" borderId="9" xfId="95" applyFont="true" applyBorder="true" applyAlignment="true" applyProtection="true">
      <alignment horizontal="general" vertical="top" textRotation="0" wrapText="true" indent="0" shrinkToFit="false"/>
      <protection locked="true" hidden="false"/>
    </xf>
    <xf numFmtId="165" fontId="52" fillId="6" borderId="0" xfId="95" applyFont="true" applyBorder="true" applyAlignment="true" applyProtection="true">
      <alignment horizontal="center" vertical="center" textRotation="0" wrapText="true" indent="0" shrinkToFit="false"/>
      <protection locked="true" hidden="false"/>
    </xf>
    <xf numFmtId="165" fontId="7" fillId="0" borderId="15" xfId="95" applyFont="true" applyBorder="true" applyAlignment="true" applyProtection="true">
      <alignment horizontal="general" vertical="center" textRotation="0" wrapText="true" indent="0" shrinkToFit="false"/>
      <protection locked="true" hidden="false"/>
    </xf>
    <xf numFmtId="165" fontId="7" fillId="6" borderId="9" xfId="95" applyFont="true" applyBorder="true" applyAlignment="true" applyProtection="true">
      <alignment horizontal="left" vertical="center" textRotation="0" wrapText="true" indent="1" shrinkToFit="false"/>
      <protection locked="true" hidden="false"/>
    </xf>
    <xf numFmtId="165" fontId="48" fillId="0" borderId="0" xfId="95" applyFont="true" applyBorder="true" applyAlignment="true" applyProtection="true">
      <alignment horizontal="general" vertical="center" textRotation="0" wrapText="true" indent="0" shrinkToFit="false"/>
      <protection locked="true" hidden="false"/>
    </xf>
    <xf numFmtId="165" fontId="7" fillId="6" borderId="9" xfId="95" applyFont="true" applyBorder="true" applyAlignment="true" applyProtection="true">
      <alignment horizontal="left" vertical="center" textRotation="0" wrapText="true" indent="2" shrinkToFit="false"/>
      <protection locked="true" hidden="false"/>
    </xf>
    <xf numFmtId="165" fontId="7" fillId="6" borderId="9" xfId="95" applyFont="true" applyBorder="true" applyAlignment="true" applyProtection="true">
      <alignment horizontal="left" vertical="center" textRotation="0" wrapText="true" indent="3" shrinkToFit="false"/>
      <protection locked="true" hidden="false"/>
    </xf>
    <xf numFmtId="165" fontId="34" fillId="0" borderId="15" xfId="95" applyFont="true" applyBorder="true" applyAlignment="true" applyProtection="true">
      <alignment horizontal="center" vertical="center" textRotation="0" wrapText="true" indent="0" shrinkToFit="false"/>
      <protection locked="true" hidden="false"/>
    </xf>
    <xf numFmtId="165" fontId="7" fillId="6" borderId="9" xfId="95" applyFont="true" applyBorder="true" applyAlignment="true" applyProtection="true">
      <alignment horizontal="left" vertical="center" textRotation="0" wrapText="true" indent="4" shrinkToFit="false"/>
      <protection locked="true" hidden="false"/>
    </xf>
    <xf numFmtId="165" fontId="7" fillId="8" borderId="9" xfId="95" applyFont="true" applyBorder="true" applyAlignment="true" applyProtection="true">
      <alignment horizontal="left" vertical="center" textRotation="0" wrapText="true" indent="0" shrinkToFit="false"/>
      <protection locked="false" hidden="false"/>
    </xf>
    <xf numFmtId="165" fontId="34" fillId="0" borderId="15" xfId="95" applyFont="true" applyBorder="true" applyAlignment="true" applyProtection="true">
      <alignment horizontal="general" vertical="center" textRotation="0" wrapText="true" indent="0" shrinkToFit="false"/>
      <protection locked="true" hidden="false"/>
    </xf>
    <xf numFmtId="165" fontId="7" fillId="6" borderId="9" xfId="95" applyFont="true" applyBorder="true" applyAlignment="true" applyProtection="true">
      <alignment horizontal="left" vertical="center" textRotation="0" wrapText="true" indent="5" shrinkToFit="false"/>
      <protection locked="true" hidden="false"/>
    </xf>
    <xf numFmtId="165" fontId="7" fillId="8" borderId="9" xfId="95" applyFont="true" applyBorder="true" applyAlignment="true" applyProtection="true">
      <alignment horizontal="left" vertical="center" textRotation="0" wrapText="true" indent="6" shrinkToFit="false"/>
      <protection locked="false" hidden="false"/>
    </xf>
    <xf numFmtId="172" fontId="7" fillId="0" borderId="9" xfId="20" applyFont="true" applyBorder="true" applyAlignment="true" applyProtection="true">
      <alignment horizontal="right" vertical="center" textRotation="0" wrapText="true" indent="0" shrinkToFit="false"/>
      <protection locked="true" hidden="false"/>
    </xf>
    <xf numFmtId="170" fontId="7" fillId="0" borderId="9" xfId="20" applyFont="true" applyBorder="true" applyAlignment="true" applyProtection="true">
      <alignment horizontal="right" vertical="center" textRotation="0" wrapText="true" indent="0" shrinkToFit="false"/>
      <protection locked="true" hidden="false"/>
    </xf>
    <xf numFmtId="164" fontId="0" fillId="8" borderId="9" xfId="94" applyFont="true" applyBorder="true" applyAlignment="true" applyProtection="true">
      <alignment horizontal="center" vertical="center" textRotation="0" wrapText="true" indent="0" shrinkToFit="false"/>
      <protection locked="false" hidden="false"/>
    </xf>
    <xf numFmtId="164" fontId="7" fillId="9" borderId="9" xfId="94" applyFont="true" applyBorder="true" applyAlignment="true" applyProtection="true">
      <alignment horizontal="center" vertical="center" textRotation="0" wrapText="true" indent="0" shrinkToFit="false"/>
      <protection locked="true" hidden="false"/>
    </xf>
    <xf numFmtId="164" fontId="7" fillId="0" borderId="9" xfId="95" applyFont="true" applyBorder="true" applyAlignment="true" applyProtection="true">
      <alignment horizontal="left" vertical="center" textRotation="0" wrapText="true" indent="0" shrinkToFit="false"/>
      <protection locked="true" hidden="false"/>
    </xf>
    <xf numFmtId="172" fontId="34" fillId="0" borderId="9" xfId="20" applyFont="true" applyBorder="true" applyAlignment="true" applyProtection="true">
      <alignment horizontal="center" vertical="center" textRotation="0" wrapText="true" indent="0" shrinkToFit="false"/>
      <protection locked="true" hidden="false"/>
    </xf>
    <xf numFmtId="164" fontId="74" fillId="10" borderId="17" xfId="0" applyFont="true" applyBorder="true" applyAlignment="true" applyProtection="true">
      <alignment horizontal="center" vertical="center" textRotation="0" wrapText="false" indent="0" shrinkToFit="false"/>
      <protection locked="true" hidden="false"/>
    </xf>
    <xf numFmtId="164" fontId="58" fillId="10" borderId="10" xfId="0" applyFont="true" applyBorder="true" applyAlignment="true" applyProtection="true">
      <alignment horizontal="left" vertical="center" textRotation="0" wrapText="false" indent="6" shrinkToFit="false"/>
      <protection locked="true" hidden="false"/>
    </xf>
    <xf numFmtId="164" fontId="7" fillId="10" borderId="18" xfId="94" applyFont="true" applyBorder="true" applyAlignment="true" applyProtection="true">
      <alignment horizontal="center" vertical="center" textRotation="0" wrapText="true" indent="0" shrinkToFit="false"/>
      <protection locked="true" hidden="false"/>
    </xf>
    <xf numFmtId="164" fontId="58" fillId="10" borderId="10" xfId="0" applyFont="true" applyBorder="true" applyAlignment="true" applyProtection="true">
      <alignment horizontal="left" vertical="center" textRotation="0" wrapText="false" indent="5" shrinkToFit="false"/>
      <protection locked="true" hidden="false"/>
    </xf>
    <xf numFmtId="164" fontId="0" fillId="10" borderId="10" xfId="94" applyFont="true" applyBorder="true" applyAlignment="true" applyProtection="true">
      <alignment horizontal="center" vertical="center" textRotation="0" wrapText="true" indent="0" shrinkToFit="false"/>
      <protection locked="true" hidden="false"/>
    </xf>
    <xf numFmtId="164" fontId="0" fillId="10" borderId="18" xfId="94" applyFont="true" applyBorder="true" applyAlignment="true" applyProtection="true">
      <alignment horizontal="center" vertical="center" textRotation="0" wrapText="true" indent="0" shrinkToFit="false"/>
      <protection locked="true" hidden="false"/>
    </xf>
    <xf numFmtId="164" fontId="68" fillId="0" borderId="0" xfId="0" applyFont="true" applyBorder="true" applyAlignment="false" applyProtection="false">
      <alignment horizontal="general" vertical="top" textRotation="0" wrapText="false" indent="0" shrinkToFit="false"/>
      <protection locked="true" hidden="false"/>
    </xf>
    <xf numFmtId="164" fontId="58" fillId="10" borderId="10" xfId="0" applyFont="true" applyBorder="true" applyAlignment="true" applyProtection="true">
      <alignment horizontal="left" vertical="center" textRotation="0" wrapText="false" indent="4" shrinkToFit="false"/>
      <protection locked="true" hidden="false"/>
    </xf>
    <xf numFmtId="164" fontId="34" fillId="0" borderId="0" xfId="0" applyFont="true" applyBorder="true" applyAlignment="true" applyProtection="true">
      <alignment horizontal="general" vertical="center" textRotation="0" wrapText="false" indent="0" shrinkToFit="false"/>
      <protection locked="true" hidden="false"/>
    </xf>
    <xf numFmtId="164" fontId="0" fillId="0" borderId="15" xfId="0" applyFont="false" applyBorder="true" applyAlignment="false" applyProtection="false">
      <alignment horizontal="general" vertical="top" textRotation="0" wrapText="false" indent="0" shrinkToFit="false"/>
      <protection locked="true" hidden="false"/>
    </xf>
    <xf numFmtId="164" fontId="58" fillId="10" borderId="10" xfId="0" applyFont="true" applyBorder="true" applyAlignment="true" applyProtection="true">
      <alignment horizontal="left" vertical="center" textRotation="0" wrapText="false" indent="2" shrinkToFit="false"/>
      <protection locked="true" hidden="false"/>
    </xf>
    <xf numFmtId="164" fontId="0" fillId="10" borderId="17" xfId="0" applyFont="false" applyBorder="true" applyAlignment="false" applyProtection="true">
      <alignment horizontal="general" vertical="top" textRotation="0" wrapText="false" indent="0" shrinkToFit="false"/>
      <protection locked="true" hidden="false"/>
    </xf>
    <xf numFmtId="164" fontId="34" fillId="0" borderId="0" xfId="0" applyFont="true" applyBorder="true" applyAlignment="false" applyProtection="false">
      <alignment horizontal="general" vertical="top" textRotation="0" wrapText="false" indent="0" shrinkToFit="false"/>
      <protection locked="true" hidden="false"/>
    </xf>
    <xf numFmtId="165" fontId="7" fillId="0" borderId="0" xfId="95" applyFont="true" applyBorder="false" applyAlignment="true" applyProtection="true">
      <alignment horizontal="general" vertical="top" textRotation="0" wrapText="true" indent="0" shrinkToFit="false"/>
      <protection locked="true" hidden="false"/>
    </xf>
    <xf numFmtId="172" fontId="7" fillId="8" borderId="9" xfId="20" applyFont="true" applyBorder="true" applyAlignment="true" applyProtection="true">
      <alignment horizontal="right" vertical="center" textRotation="0" wrapText="true" indent="0" shrinkToFit="false"/>
      <protection locked="false" hidden="false"/>
    </xf>
    <xf numFmtId="164" fontId="33" fillId="0" borderId="0" xfId="95" applyFont="true" applyBorder="false" applyAlignment="true" applyProtection="true">
      <alignment horizontal="general" vertical="center" textRotation="0" wrapText="true" indent="0" shrinkToFit="false"/>
      <protection locked="true" hidden="false"/>
    </xf>
    <xf numFmtId="165" fontId="75" fillId="6" borderId="0" xfId="95" applyFont="true" applyBorder="true" applyAlignment="true" applyProtection="true">
      <alignment horizontal="general" vertical="center" textRotation="0" wrapText="true" indent="0" shrinkToFit="false"/>
      <protection locked="true" hidden="false"/>
    </xf>
    <xf numFmtId="165" fontId="33" fillId="6" borderId="0" xfId="95" applyFont="true" applyBorder="true" applyAlignment="true" applyProtection="true">
      <alignment horizontal="general" vertical="center" textRotation="0" wrapText="true" indent="0" shrinkToFit="false"/>
      <protection locked="true" hidden="false"/>
    </xf>
    <xf numFmtId="165" fontId="76" fillId="6" borderId="0" xfId="95" applyFont="true" applyBorder="true" applyAlignment="true" applyProtection="true">
      <alignment horizontal="center" vertical="center" textRotation="0" wrapText="true" indent="0" shrinkToFit="false"/>
      <protection locked="true" hidden="false"/>
    </xf>
    <xf numFmtId="165" fontId="33" fillId="0" borderId="0" xfId="94" applyFont="true" applyBorder="true" applyAlignment="true" applyProtection="true">
      <alignment horizontal="general" vertical="center" textRotation="0" wrapText="true" indent="0" shrinkToFit="false"/>
      <protection locked="true" hidden="false"/>
    </xf>
    <xf numFmtId="165" fontId="33" fillId="0" borderId="0" xfId="95" applyFont="true" applyBorder="true" applyAlignment="true" applyProtection="true">
      <alignment horizontal="general" vertical="center" textRotation="0" wrapText="true" indent="0" shrinkToFit="false"/>
      <protection locked="true" hidden="false"/>
    </xf>
    <xf numFmtId="165" fontId="33" fillId="0" borderId="0" xfId="95" applyFont="true" applyBorder="false" applyAlignment="true" applyProtection="true">
      <alignment horizontal="general" vertical="center" textRotation="0" wrapText="true" indent="0" shrinkToFit="false"/>
      <protection locked="true" hidden="false"/>
    </xf>
    <xf numFmtId="164" fontId="17" fillId="8" borderId="9" xfId="20" applyFont="true" applyBorder="true" applyAlignment="true" applyProtection="true">
      <alignment horizontal="left" vertical="center" textRotation="0" wrapText="true" indent="1" shrinkToFit="false"/>
      <protection locked="false" hidden="false"/>
    </xf>
    <xf numFmtId="164" fontId="23" fillId="0" borderId="0" xfId="95" applyFont="true" applyBorder="false" applyAlignment="true" applyProtection="true">
      <alignment horizontal="general" vertical="center" textRotation="0" wrapText="true" indent="0" shrinkToFit="false"/>
      <protection locked="true" hidden="false"/>
    </xf>
    <xf numFmtId="165" fontId="6" fillId="0" borderId="0" xfId="96" applyFont="true" applyBorder="true" applyAlignment="true" applyProtection="false">
      <alignment horizontal="center" vertical="center" textRotation="0" wrapText="true" indent="0" shrinkToFit="false"/>
      <protection locked="true" hidden="false"/>
    </xf>
    <xf numFmtId="165" fontId="23" fillId="0" borderId="0" xfId="0" applyFont="true" applyBorder="true" applyAlignment="true" applyProtection="false">
      <alignment horizontal="general" vertical="center" textRotation="0" wrapText="false" indent="0" shrinkToFit="false"/>
      <protection locked="true" hidden="false"/>
    </xf>
    <xf numFmtId="165" fontId="77" fillId="0" borderId="0" xfId="88" applyFont="true" applyBorder="true" applyAlignment="true" applyProtection="true">
      <alignment horizontal="center" vertical="center" textRotation="0" wrapText="true" indent="0" shrinkToFit="false"/>
      <protection locked="true" hidden="false"/>
    </xf>
    <xf numFmtId="165" fontId="7" fillId="6" borderId="16" xfId="95" applyFont="true" applyBorder="true" applyAlignment="true" applyProtection="true">
      <alignment horizontal="center" vertical="center" textRotation="0" wrapText="true" indent="0" shrinkToFit="false"/>
      <protection locked="true" hidden="false"/>
    </xf>
    <xf numFmtId="165" fontId="7" fillId="6" borderId="25" xfId="95" applyFont="true" applyBorder="true" applyAlignment="true" applyProtection="true">
      <alignment horizontal="center" vertical="center" textRotation="0" wrapText="true" indent="0" shrinkToFit="false"/>
      <protection locked="true" hidden="false"/>
    </xf>
    <xf numFmtId="165" fontId="7" fillId="6" borderId="12" xfId="86" applyFont="true" applyBorder="true" applyAlignment="true" applyProtection="true">
      <alignment horizontal="center" vertical="center" textRotation="0" wrapText="true" indent="0" shrinkToFit="false"/>
      <protection locked="true" hidden="false"/>
    </xf>
    <xf numFmtId="165" fontId="7" fillId="6" borderId="18" xfId="88" applyFont="true" applyBorder="true" applyAlignment="true" applyProtection="true">
      <alignment horizontal="center" vertical="center" textRotation="0" wrapText="true" indent="0" shrinkToFit="false"/>
      <protection locked="true" hidden="false"/>
    </xf>
    <xf numFmtId="165" fontId="7" fillId="6" borderId="26" xfId="95" applyFont="true" applyBorder="true" applyAlignment="true" applyProtection="true">
      <alignment horizontal="center" vertical="center" textRotation="0" wrapText="true" indent="0" shrinkToFit="false"/>
      <protection locked="true" hidden="false"/>
    </xf>
    <xf numFmtId="165" fontId="0" fillId="6" borderId="17" xfId="86" applyFont="true" applyBorder="true" applyAlignment="true" applyProtection="true">
      <alignment horizontal="center" vertical="center" textRotation="0" wrapText="true" indent="0" shrinkToFit="false"/>
      <protection locked="true" hidden="false"/>
    </xf>
    <xf numFmtId="165" fontId="0" fillId="6" borderId="18" xfId="86" applyFont="true" applyBorder="true" applyAlignment="true" applyProtection="true">
      <alignment horizontal="center" vertical="center" textRotation="0" wrapText="true" indent="0" shrinkToFit="false"/>
      <protection locked="true" hidden="false"/>
    </xf>
    <xf numFmtId="164" fontId="54" fillId="6" borderId="10" xfId="56" applyFont="true" applyBorder="true" applyAlignment="true" applyProtection="true">
      <alignment horizontal="center" vertical="center" textRotation="0" wrapText="true" indent="0" shrinkToFit="false"/>
      <protection locked="true" hidden="false"/>
    </xf>
    <xf numFmtId="164" fontId="34" fillId="6" borderId="10" xfId="56" applyFont="true" applyBorder="true" applyAlignment="true" applyProtection="true">
      <alignment horizontal="center" vertical="center" textRotation="0" wrapText="true" indent="0" shrinkToFit="false"/>
      <protection locked="true" hidden="false"/>
    </xf>
    <xf numFmtId="173" fontId="54" fillId="6" borderId="10" xfId="56" applyFont="true" applyBorder="true" applyAlignment="true" applyProtection="true">
      <alignment horizontal="center" vertical="center" textRotation="0" wrapText="true" indent="0" shrinkToFit="false"/>
      <protection locked="true" hidden="false"/>
    </xf>
    <xf numFmtId="173" fontId="34" fillId="6" borderId="10" xfId="56" applyFont="true" applyBorder="true" applyAlignment="true" applyProtection="true">
      <alignment horizontal="center" vertical="center" textRotation="0" wrapText="true" indent="0" shrinkToFit="false"/>
      <protection locked="true" hidden="false"/>
    </xf>
    <xf numFmtId="165" fontId="7" fillId="0" borderId="9" xfId="94" applyFont="true" applyBorder="true" applyAlignment="true" applyProtection="true">
      <alignment horizontal="general" vertical="center" textRotation="0" wrapText="true" indent="0" shrinkToFit="false"/>
      <protection locked="true" hidden="false"/>
    </xf>
    <xf numFmtId="164" fontId="7" fillId="0" borderId="9" xfId="94" applyFont="true" applyBorder="true" applyAlignment="true" applyProtection="true">
      <alignment horizontal="general" vertical="center" textRotation="0" wrapText="true" indent="0" shrinkToFit="false"/>
      <protection locked="true" hidden="false"/>
    </xf>
    <xf numFmtId="170" fontId="7" fillId="8" borderId="9" xfId="20" applyFont="true" applyBorder="true" applyAlignment="true" applyProtection="true">
      <alignment horizontal="right" vertical="center" textRotation="0" wrapText="true" indent="0" shrinkToFit="false"/>
      <protection locked="false" hidden="false"/>
    </xf>
    <xf numFmtId="165" fontId="7" fillId="6" borderId="9" xfId="95" applyFont="true" applyBorder="true" applyAlignment="true" applyProtection="true">
      <alignment horizontal="general" vertical="center" textRotation="0" wrapText="true" indent="0" shrinkToFit="false"/>
      <protection locked="true" hidden="false"/>
    </xf>
    <xf numFmtId="164" fontId="74" fillId="10" borderId="10" xfId="0" applyFont="true" applyBorder="true" applyAlignment="true" applyProtection="true">
      <alignment horizontal="left" vertical="center" textRotation="0" wrapText="false" indent="0" shrinkToFit="false"/>
      <protection locked="true" hidden="false"/>
    </xf>
    <xf numFmtId="165" fontId="6" fillId="0" borderId="0" xfId="95" applyFont="true" applyBorder="true" applyAlignment="true" applyProtection="true">
      <alignment horizontal="general" vertical="center" textRotation="0" wrapText="true" indent="0" shrinkToFit="false"/>
      <protection locked="true" hidden="false"/>
    </xf>
    <xf numFmtId="165" fontId="67" fillId="0" borderId="0" xfId="88" applyFont="true" applyBorder="true" applyAlignment="true" applyProtection="true">
      <alignment horizontal="left" vertical="center" textRotation="0" wrapText="true" indent="0" shrinkToFit="false"/>
      <protection locked="true" hidden="false"/>
    </xf>
    <xf numFmtId="165" fontId="7" fillId="0" borderId="12" xfId="94" applyFont="true" applyBorder="true" applyAlignment="true" applyProtection="true">
      <alignment horizontal="center" vertical="center" textRotation="0" wrapText="true" indent="0" shrinkToFit="false"/>
      <protection locked="true" hidden="false"/>
    </xf>
    <xf numFmtId="165" fontId="77" fillId="0" borderId="20" xfId="88" applyFont="true" applyBorder="true" applyAlignment="true" applyProtection="true">
      <alignment horizontal="center" vertical="center" textRotation="0" wrapText="true" indent="0" shrinkToFit="false"/>
      <protection locked="true" hidden="false"/>
    </xf>
    <xf numFmtId="165" fontId="7" fillId="6" borderId="25" xfId="95" applyFont="true" applyBorder="true" applyAlignment="true" applyProtection="true">
      <alignment horizontal="general" vertical="center" textRotation="0" wrapText="true" indent="0" shrinkToFit="false"/>
      <protection locked="true" hidden="false"/>
    </xf>
    <xf numFmtId="165" fontId="7" fillId="6" borderId="26" xfId="95" applyFont="true" applyBorder="true" applyAlignment="true" applyProtection="true">
      <alignment horizontal="general" vertical="center" textRotation="0" wrapText="true" indent="0" shrinkToFit="false"/>
      <protection locked="true" hidden="false"/>
    </xf>
    <xf numFmtId="164" fontId="34" fillId="6" borderId="12" xfId="56" applyFont="true" applyBorder="true" applyAlignment="true" applyProtection="true">
      <alignment horizontal="center" vertical="center" textRotation="0" wrapText="true" indent="0" shrinkToFit="false"/>
      <protection locked="true" hidden="false"/>
    </xf>
    <xf numFmtId="165" fontId="7" fillId="0" borderId="9" xfId="95" applyFont="true" applyBorder="true" applyAlignment="true" applyProtection="true">
      <alignment horizontal="left" vertical="center" textRotation="0" wrapText="true" indent="0" shrinkToFit="false"/>
      <protection locked="true" hidden="false"/>
    </xf>
    <xf numFmtId="165" fontId="7" fillId="0" borderId="9" xfId="95" applyFont="true" applyBorder="true" applyAlignment="true" applyProtection="true">
      <alignment horizontal="left" vertical="center" textRotation="0" wrapText="true" indent="0" shrinkToFit="false"/>
      <protection locked="true" hidden="false"/>
    </xf>
    <xf numFmtId="165" fontId="7" fillId="0" borderId="9" xfId="95" applyFont="true" applyBorder="true" applyAlignment="true" applyProtection="true">
      <alignment horizontal="general" vertical="center" textRotation="0" wrapText="true" indent="0" shrinkToFit="false"/>
      <protection locked="true" hidden="false"/>
    </xf>
    <xf numFmtId="172" fontId="7" fillId="6" borderId="9" xfId="20" applyFont="true" applyBorder="true" applyAlignment="true" applyProtection="true">
      <alignment horizontal="right" vertical="center" textRotation="0" wrapText="true" indent="0" shrinkToFit="false"/>
      <protection locked="true" hidden="false"/>
    </xf>
    <xf numFmtId="165" fontId="67" fillId="6" borderId="0" xfId="95" applyFont="true" applyBorder="true" applyAlignment="true" applyProtection="true">
      <alignment horizontal="general" vertical="center" textRotation="0" wrapText="true" indent="0" shrinkToFit="false"/>
      <protection locked="true" hidden="false"/>
    </xf>
    <xf numFmtId="165" fontId="7" fillId="0" borderId="0" xfId="0" applyFont="true" applyBorder="true" applyAlignment="true" applyProtection="false">
      <alignment horizontal="general" vertical="center" textRotation="0" wrapText="false" indent="0" shrinkToFit="false"/>
      <protection locked="true" hidden="false"/>
    </xf>
    <xf numFmtId="165" fontId="7" fillId="0" borderId="0" xfId="94" applyFont="true" applyBorder="true" applyAlignment="true" applyProtection="true">
      <alignment horizontal="center" vertical="center" textRotation="0" wrapText="true" indent="0" shrinkToFit="false"/>
      <protection locked="true" hidden="false"/>
    </xf>
    <xf numFmtId="164" fontId="34" fillId="6" borderId="0" xfId="56" applyFont="true" applyBorder="true" applyAlignment="true" applyProtection="true">
      <alignment horizontal="center" vertical="center" textRotation="0" wrapText="true" indent="0" shrinkToFit="false"/>
      <protection locked="true" hidden="false"/>
    </xf>
    <xf numFmtId="173" fontId="54" fillId="6" borderId="0" xfId="56" applyFont="true" applyBorder="true" applyAlignment="true" applyProtection="true">
      <alignment horizontal="center" vertical="center" textRotation="0" wrapText="true" indent="0" shrinkToFit="false"/>
      <protection locked="true" hidden="false"/>
    </xf>
    <xf numFmtId="173" fontId="34" fillId="6" borderId="0" xfId="56" applyFont="true" applyBorder="true" applyAlignment="true" applyProtection="true">
      <alignment horizontal="center" vertical="center" textRotation="0" wrapText="true" indent="0" shrinkToFit="false"/>
      <protection locked="true" hidden="false"/>
    </xf>
    <xf numFmtId="165" fontId="7" fillId="6" borderId="9" xfId="95" applyFont="true" applyBorder="true" applyAlignment="true" applyProtection="true">
      <alignment horizontal="left" vertical="center" textRotation="0" wrapText="true" indent="0" shrinkToFit="false"/>
      <protection locked="true" hidden="false"/>
    </xf>
    <xf numFmtId="165" fontId="7" fillId="0" borderId="0" xfId="88" applyFont="true" applyBorder="true" applyAlignment="true" applyProtection="true">
      <alignment horizontal="left" vertical="center" textRotation="0" wrapText="true" indent="0" shrinkToFit="false"/>
      <protection locked="true" hidden="false"/>
    </xf>
    <xf numFmtId="165" fontId="23" fillId="0" borderId="0" xfId="95" applyFont="true" applyBorder="false" applyAlignment="true" applyProtection="true">
      <alignment horizontal="center" vertical="center" textRotation="0" wrapText="true" indent="0" shrinkToFit="false"/>
      <protection locked="true" hidden="false"/>
    </xf>
    <xf numFmtId="165" fontId="48" fillId="6" borderId="0" xfId="95" applyFont="true" applyBorder="true" applyAlignment="true" applyProtection="true">
      <alignment horizontal="center" vertical="center" textRotation="0" wrapText="true" indent="0" shrinkToFit="false"/>
      <protection locked="true" hidden="false"/>
    </xf>
    <xf numFmtId="165" fontId="23" fillId="0" borderId="0" xfId="95" applyFont="true" applyBorder="true" applyAlignment="true" applyProtection="true">
      <alignment horizontal="center" vertical="center" textRotation="0" wrapText="true" indent="0" shrinkToFit="false"/>
      <protection locked="true" hidden="false"/>
    </xf>
    <xf numFmtId="172" fontId="7" fillId="0" borderId="9" xfId="20" applyFont="true" applyBorder="true" applyAlignment="true" applyProtection="true">
      <alignment horizontal="general" vertical="center" textRotation="0" wrapText="true" indent="0" shrinkToFit="false"/>
      <protection locked="true" hidden="false"/>
    </xf>
    <xf numFmtId="170" fontId="7" fillId="0" borderId="9" xfId="20" applyFont="true" applyBorder="true" applyAlignment="true" applyProtection="true">
      <alignment horizontal="general" vertical="center" textRotation="0" wrapText="true" indent="0" shrinkToFit="false"/>
      <protection locked="true" hidden="false"/>
    </xf>
    <xf numFmtId="164" fontId="7" fillId="8" borderId="9" xfId="95" applyFont="true" applyBorder="true" applyAlignment="true" applyProtection="true">
      <alignment horizontal="left" vertical="center" textRotation="0" wrapText="true" indent="7" shrinkToFit="false"/>
      <protection locked="false" hidden="false"/>
    </xf>
    <xf numFmtId="164" fontId="7" fillId="0" borderId="9" xfId="95" applyFont="true" applyBorder="true" applyAlignment="true" applyProtection="true">
      <alignment horizontal="left" vertical="center" textRotation="0" wrapText="true" indent="7" shrinkToFit="false"/>
      <protection locked="true" hidden="false"/>
    </xf>
    <xf numFmtId="164" fontId="7" fillId="6" borderId="9" xfId="94" applyFont="true" applyBorder="true" applyAlignment="true" applyProtection="true">
      <alignment horizontal="center" vertical="center" textRotation="0" wrapText="true" indent="0" shrinkToFit="false"/>
      <protection locked="true" hidden="false"/>
    </xf>
    <xf numFmtId="165" fontId="52" fillId="6" borderId="0" xfId="95" applyFont="true" applyBorder="true" applyAlignment="true" applyProtection="true">
      <alignment horizontal="general" vertical="top" textRotation="0" wrapText="true" indent="0" shrinkToFit="false"/>
      <protection locked="true" hidden="false"/>
    </xf>
    <xf numFmtId="164" fontId="34" fillId="0" borderId="0" xfId="0" applyFont="true" applyBorder="true" applyAlignment="true" applyProtection="false">
      <alignment horizontal="general" vertical="center" textRotation="0" wrapText="false" indent="0" shrinkToFit="false"/>
      <protection locked="true" hidden="false"/>
    </xf>
    <xf numFmtId="165" fontId="7" fillId="0" borderId="0" xfId="88" applyFont="true" applyBorder="true" applyAlignment="true" applyProtection="true">
      <alignment horizontal="left" vertical="center" textRotation="0" wrapText="true" indent="2" shrinkToFit="false"/>
      <protection locked="true" hidden="false"/>
    </xf>
    <xf numFmtId="165" fontId="7" fillId="0" borderId="0" xfId="94" applyFont="true" applyBorder="true" applyAlignment="true" applyProtection="true">
      <alignment horizontal="left" vertical="center" textRotation="0" wrapText="true" indent="0" shrinkToFit="false"/>
      <protection locked="true" hidden="false"/>
    </xf>
    <xf numFmtId="165" fontId="0" fillId="6" borderId="17" xfId="93" applyFont="true" applyBorder="true" applyAlignment="true" applyProtection="true">
      <alignment horizontal="right" vertical="center" textRotation="0" wrapText="true" indent="1" shrinkToFit="false"/>
      <protection locked="true" hidden="false"/>
    </xf>
    <xf numFmtId="165" fontId="0" fillId="0" borderId="0" xfId="93" applyFont="true" applyBorder="true" applyAlignment="true" applyProtection="true">
      <alignment horizontal="right" vertical="center" textRotation="0" wrapText="true" indent="1" shrinkToFit="false"/>
      <protection locked="true" hidden="false"/>
    </xf>
    <xf numFmtId="165" fontId="7" fillId="0" borderId="0" xfId="94" applyFont="true" applyBorder="true" applyAlignment="true" applyProtection="true">
      <alignment horizontal="left" vertical="center" textRotation="0" wrapText="true" indent="1" shrinkToFit="false"/>
      <protection locked="true" hidden="false"/>
    </xf>
    <xf numFmtId="165" fontId="77" fillId="0" borderId="0" xfId="88" applyFont="true" applyBorder="true" applyAlignment="true" applyProtection="true">
      <alignment horizontal="general" vertical="center" textRotation="0" wrapText="true" indent="0" shrinkToFit="false"/>
      <protection locked="true" hidden="false"/>
    </xf>
    <xf numFmtId="165" fontId="54" fillId="6" borderId="0" xfId="56" applyFont="true" applyBorder="true" applyAlignment="true" applyProtection="true">
      <alignment horizontal="general" vertical="center" textRotation="0" wrapText="true" indent="0" shrinkToFit="false"/>
      <protection locked="true" hidden="false"/>
    </xf>
    <xf numFmtId="173" fontId="54" fillId="6" borderId="0" xfId="56" applyFont="true" applyBorder="true" applyAlignment="true" applyProtection="true">
      <alignment horizontal="left" vertical="center" textRotation="0" wrapText="true" indent="2" shrinkToFit="false"/>
      <protection locked="true" hidden="false"/>
    </xf>
    <xf numFmtId="165" fontId="7" fillId="7" borderId="9" xfId="88" applyFont="true" applyBorder="true" applyAlignment="true" applyProtection="true">
      <alignment horizontal="left" vertical="center" textRotation="0" wrapText="true" indent="0" shrinkToFit="false"/>
      <protection locked="true" hidden="false"/>
    </xf>
    <xf numFmtId="165" fontId="7" fillId="7" borderId="9" xfId="95" applyFont="true" applyBorder="true" applyAlignment="true" applyProtection="true">
      <alignment horizontal="left" vertical="center" textRotation="0" wrapText="true" indent="0" shrinkToFit="false"/>
      <protection locked="true" hidden="false"/>
    </xf>
    <xf numFmtId="164" fontId="7" fillId="2" borderId="9" xfId="95" applyFont="true" applyBorder="true" applyAlignment="true" applyProtection="true">
      <alignment horizontal="left" vertical="center" textRotation="0" wrapText="true" indent="4" shrinkToFit="false"/>
      <protection locked="false" hidden="false"/>
    </xf>
    <xf numFmtId="165" fontId="48" fillId="0" borderId="9" xfId="95" applyFont="true" applyBorder="true" applyAlignment="true" applyProtection="true">
      <alignment horizontal="center" vertical="center" textRotation="0" wrapText="true" indent="0" shrinkToFit="false"/>
      <protection locked="true" hidden="false"/>
    </xf>
    <xf numFmtId="164" fontId="7" fillId="6" borderId="9" xfId="95" applyFont="true" applyBorder="true" applyAlignment="true" applyProtection="true">
      <alignment horizontal="center" vertical="center" textRotation="0" wrapText="true" indent="0" shrinkToFit="false"/>
      <protection locked="true" hidden="false"/>
    </xf>
    <xf numFmtId="165" fontId="7" fillId="0" borderId="9" xfId="95" applyFont="true" applyBorder="true" applyAlignment="true" applyProtection="true">
      <alignment horizontal="left" vertical="center" textRotation="0" wrapText="true" indent="4" shrinkToFit="false"/>
      <protection locked="true" hidden="false"/>
    </xf>
    <xf numFmtId="172" fontId="7" fillId="0" borderId="9" xfId="95" applyFont="true" applyBorder="true" applyAlignment="true" applyProtection="true">
      <alignment horizontal="left" vertical="center" textRotation="0" wrapText="true" indent="0" shrinkToFit="false"/>
      <protection locked="true" hidden="false"/>
    </xf>
    <xf numFmtId="170" fontId="0" fillId="8" borderId="9" xfId="0" applyFont="false" applyBorder="true" applyAlignment="true" applyProtection="true">
      <alignment horizontal="right" vertical="center" textRotation="0" wrapText="false" indent="0" shrinkToFit="false"/>
      <protection locked="false" hidden="false"/>
    </xf>
    <xf numFmtId="165" fontId="7" fillId="0" borderId="18" xfId="95" applyFont="true" applyBorder="true" applyAlignment="true" applyProtection="true">
      <alignment horizontal="left" vertical="center" textRotation="0" wrapText="true" indent="0" shrinkToFit="false"/>
      <protection locked="true" hidden="false"/>
    </xf>
    <xf numFmtId="164" fontId="58" fillId="10" borderId="17" xfId="0" applyFont="true" applyBorder="true" applyAlignment="true" applyProtection="true">
      <alignment horizontal="left" vertical="center" textRotation="0" wrapText="false" indent="0" shrinkToFit="false"/>
      <protection locked="true" hidden="false"/>
    </xf>
    <xf numFmtId="172" fontId="0" fillId="10" borderId="10" xfId="0" applyFont="false" applyBorder="true" applyAlignment="true" applyProtection="true">
      <alignment horizontal="right" vertical="center" textRotation="0" wrapText="false" indent="0" shrinkToFit="false"/>
      <protection locked="true" hidden="false"/>
    </xf>
    <xf numFmtId="172" fontId="78" fillId="10" borderId="18" xfId="0" applyFont="true" applyBorder="true" applyAlignment="true" applyProtection="true">
      <alignment horizontal="right" vertical="bottom" textRotation="0" wrapText="false" indent="0" shrinkToFit="false"/>
      <protection locked="true" hidden="false"/>
    </xf>
    <xf numFmtId="172" fontId="0" fillId="10" borderId="17" xfId="0" applyFont="false" applyBorder="true" applyAlignment="true" applyProtection="true">
      <alignment horizontal="right" vertical="center" textRotation="0" wrapText="false" indent="0" shrinkToFit="false"/>
      <protection locked="true" hidden="false"/>
    </xf>
    <xf numFmtId="164" fontId="58" fillId="10" borderId="17" xfId="0" applyFont="true" applyBorder="true" applyAlignment="true" applyProtection="true">
      <alignment horizontal="left" vertical="center" textRotation="0" wrapText="false" indent="1" shrinkToFit="false"/>
      <protection locked="true" hidden="false"/>
    </xf>
    <xf numFmtId="164" fontId="7" fillId="10" borderId="10" xfId="95" applyFont="true" applyBorder="true" applyAlignment="true" applyProtection="true">
      <alignment horizontal="left" vertical="center" textRotation="0" wrapText="true" indent="4" shrinkToFit="false"/>
      <protection locked="true" hidden="false"/>
    </xf>
    <xf numFmtId="164" fontId="58" fillId="10" borderId="17" xfId="0" applyFont="true" applyBorder="true" applyAlignment="true" applyProtection="true">
      <alignment horizontal="general" vertical="center" textRotation="0" wrapText="true" indent="0" shrinkToFit="false"/>
      <protection locked="true" hidden="false"/>
    </xf>
    <xf numFmtId="164" fontId="58" fillId="10" borderId="10" xfId="0" applyFont="true" applyBorder="true" applyAlignment="true" applyProtection="true">
      <alignment horizontal="general" vertical="center" textRotation="0" wrapText="true" indent="0" shrinkToFit="false"/>
      <protection locked="true" hidden="false"/>
    </xf>
    <xf numFmtId="164" fontId="58" fillId="10" borderId="10" xfId="0" applyFont="true" applyBorder="true" applyAlignment="true" applyProtection="true">
      <alignment horizontal="general" vertical="center" textRotation="0" wrapText="false" indent="0" shrinkToFit="false"/>
      <protection locked="true" hidden="false"/>
    </xf>
    <xf numFmtId="164" fontId="34" fillId="0" borderId="0" xfId="0" applyFont="true" applyBorder="true" applyAlignment="true" applyProtection="false">
      <alignment horizontal="general" vertical="top"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5" fontId="7" fillId="0" borderId="0" xfId="95" applyFont="true" applyBorder="false" applyAlignment="true" applyProtection="true">
      <alignment horizontal="right" vertical="top" textRotation="0" wrapText="true" indent="0" shrinkToFit="false"/>
      <protection locked="true" hidden="false"/>
    </xf>
    <xf numFmtId="164" fontId="0" fillId="0" borderId="0" xfId="95" applyFont="true" applyBorder="false" applyAlignment="true" applyProtection="true">
      <alignment horizontal="left" vertical="top" textRotation="0" wrapText="false" indent="0" shrinkToFit="false"/>
      <protection locked="true" hidden="false"/>
    </xf>
    <xf numFmtId="164" fontId="0" fillId="0" borderId="0" xfId="95" applyFont="true" applyBorder="false" applyAlignment="true" applyProtection="true">
      <alignment horizontal="general" vertical="center" textRotation="0" wrapText="false" indent="0" shrinkToFit="false"/>
      <protection locked="true" hidden="false"/>
    </xf>
    <xf numFmtId="164" fontId="34" fillId="0" borderId="0" xfId="95" applyFont="true" applyBorder="false" applyAlignment="true" applyProtection="true">
      <alignment horizontal="general" vertical="center" textRotation="0" wrapText="false" indent="0" shrinkToFit="false"/>
      <protection locked="true" hidden="false"/>
    </xf>
    <xf numFmtId="165" fontId="23" fillId="0" borderId="0" xfId="95" applyFont="true" applyBorder="true" applyAlignment="true" applyProtection="true">
      <alignment horizontal="general" vertical="center" textRotation="0" wrapText="true" indent="0" shrinkToFit="false"/>
      <protection locked="true" hidden="false"/>
    </xf>
    <xf numFmtId="165" fontId="48" fillId="6" borderId="0" xfId="95" applyFont="true" applyBorder="true" applyAlignment="true" applyProtection="true">
      <alignment horizontal="general" vertical="center" textRotation="0" wrapText="true" indent="0" shrinkToFit="false"/>
      <protection locked="true" hidden="false"/>
    </xf>
    <xf numFmtId="165" fontId="7" fillId="0" borderId="16" xfId="95" applyFont="true" applyBorder="true" applyAlignment="true" applyProtection="true">
      <alignment horizontal="general" vertical="center" textRotation="0" wrapText="true" indent="0" shrinkToFit="false"/>
      <protection locked="true" hidden="false"/>
    </xf>
    <xf numFmtId="164" fontId="7" fillId="8" borderId="9" xfId="95" applyFont="true" applyBorder="true" applyAlignment="true" applyProtection="true">
      <alignment horizontal="left" vertical="center" textRotation="0" wrapText="true" indent="4" shrinkToFit="false"/>
      <protection locked="false" hidden="false"/>
    </xf>
    <xf numFmtId="164" fontId="7" fillId="2" borderId="9" xfId="20" applyFont="true" applyBorder="true" applyAlignment="true" applyProtection="true">
      <alignment horizontal="left" vertical="center" textRotation="0" wrapText="true" indent="0" shrinkToFit="false"/>
      <protection locked="false" hidden="false"/>
    </xf>
    <xf numFmtId="172" fontId="0" fillId="8" borderId="9" xfId="0" applyFont="false" applyBorder="true" applyAlignment="true" applyProtection="true">
      <alignment horizontal="right" vertical="center" textRotation="0" wrapText="true" indent="0" shrinkToFit="false"/>
      <protection locked="false" hidden="false"/>
    </xf>
    <xf numFmtId="164" fontId="0" fillId="6" borderId="9" xfId="94" applyFont="true" applyBorder="true" applyAlignment="true" applyProtection="true">
      <alignment horizontal="center" vertical="center" textRotation="0" wrapText="true" indent="0" shrinkToFit="false"/>
      <protection locked="true" hidden="false"/>
    </xf>
    <xf numFmtId="172" fontId="0" fillId="6" borderId="17" xfId="0" applyFont="false" applyBorder="true" applyAlignment="true" applyProtection="true">
      <alignment horizontal="right" vertical="center" textRotation="0" wrapText="false" indent="0" shrinkToFit="false"/>
      <protection locked="true" hidden="false"/>
    </xf>
    <xf numFmtId="164" fontId="0" fillId="0" borderId="9" xfId="94" applyFont="true" applyBorder="true" applyAlignment="true" applyProtection="true">
      <alignment horizontal="general" vertical="center" textRotation="0" wrapText="true" indent="0" shrinkToFit="false"/>
      <protection locked="true" hidden="false"/>
    </xf>
    <xf numFmtId="165" fontId="7" fillId="0" borderId="17" xfId="95" applyFont="true" applyBorder="true" applyAlignment="true" applyProtection="true">
      <alignment horizontal="left" vertical="center" textRotation="0" wrapText="true" indent="6" shrinkToFit="false"/>
      <protection locked="true" hidden="false"/>
    </xf>
    <xf numFmtId="164" fontId="7" fillId="10" borderId="24" xfId="94" applyFont="true" applyBorder="true" applyAlignment="true" applyProtection="true">
      <alignment horizontal="center" vertical="center" textRotation="0" wrapText="true" indent="0" shrinkToFit="false"/>
      <protection locked="true" hidden="false"/>
    </xf>
    <xf numFmtId="165" fontId="34" fillId="0" borderId="0" xfId="95" applyFont="true" applyBorder="false" applyAlignment="true" applyProtection="true">
      <alignment horizontal="general" vertical="top" textRotation="0" wrapText="true" indent="0" shrinkToFit="false"/>
      <protection locked="true" hidden="false"/>
    </xf>
    <xf numFmtId="164" fontId="0" fillId="0" borderId="0" xfId="95" applyFont="true" applyBorder="false" applyAlignment="true" applyProtection="true">
      <alignment horizontal="general" vertical="center" textRotation="0" wrapText="true" indent="0" shrinkToFit="false"/>
      <protection locked="true" hidden="false"/>
    </xf>
    <xf numFmtId="165" fontId="7" fillId="0" borderId="0" xfId="95" applyFont="true" applyBorder="false" applyAlignment="true" applyProtection="true">
      <alignment horizontal="left" vertical="center" textRotation="0" wrapText="true" indent="2" shrinkToFit="false"/>
      <protection locked="true" hidden="false"/>
    </xf>
    <xf numFmtId="165" fontId="7" fillId="6" borderId="0" xfId="95" applyFont="true" applyBorder="true" applyAlignment="true" applyProtection="true">
      <alignment horizontal="right" vertical="center" textRotation="0" wrapText="true" indent="0" shrinkToFit="false"/>
      <protection locked="true" hidden="false"/>
    </xf>
    <xf numFmtId="165" fontId="53" fillId="0" borderId="0" xfId="96" applyFont="true" applyBorder="true" applyAlignment="true" applyProtection="false">
      <alignment horizontal="general" vertical="center" textRotation="0" wrapText="true" indent="0" shrinkToFit="false"/>
      <protection locked="true" hidden="false"/>
    </xf>
    <xf numFmtId="165" fontId="7" fillId="6" borderId="0" xfId="95" applyFont="true" applyBorder="true" applyAlignment="true" applyProtection="true">
      <alignment horizontal="center" vertical="center" textRotation="0" wrapText="true" indent="0" shrinkToFit="false"/>
      <protection locked="true" hidden="false"/>
    </xf>
    <xf numFmtId="165" fontId="7" fillId="6" borderId="0" xfId="95" applyFont="true" applyBorder="true" applyAlignment="true" applyProtection="true">
      <alignment horizontal="right" vertical="center" textRotation="0" wrapText="false" indent="0" shrinkToFit="false"/>
      <protection locked="true" hidden="false"/>
    </xf>
    <xf numFmtId="165" fontId="7" fillId="6" borderId="9" xfId="95" applyFont="true" applyBorder="true" applyAlignment="true" applyProtection="true">
      <alignment horizontal="center" vertical="center" textRotation="0" wrapText="false" indent="0" shrinkToFit="false"/>
      <protection locked="true" hidden="false"/>
    </xf>
    <xf numFmtId="165" fontId="0" fillId="0" borderId="9" xfId="56" applyFont="true" applyBorder="true" applyAlignment="true" applyProtection="true">
      <alignment horizontal="center" vertical="center" textRotation="0" wrapText="true" indent="0" shrinkToFit="false"/>
      <protection locked="true" hidden="false"/>
    </xf>
    <xf numFmtId="164" fontId="7" fillId="0" borderId="0" xfId="58" applyFont="true" applyBorder="true" applyAlignment="false" applyProtection="false">
      <alignment horizontal="general" vertical="top" textRotation="0" wrapText="false" indent="0" shrinkToFit="false"/>
      <protection locked="true" hidden="false"/>
    </xf>
    <xf numFmtId="164" fontId="0" fillId="6" borderId="9" xfId="95" applyFont="true" applyBorder="true" applyAlignment="true" applyProtection="true">
      <alignment horizontal="center" vertical="center" textRotation="0" wrapText="true" indent="0" shrinkToFit="false"/>
      <protection locked="true" hidden="false"/>
    </xf>
    <xf numFmtId="165" fontId="0" fillId="0" borderId="9" xfId="95" applyFont="true" applyBorder="true" applyAlignment="true" applyProtection="true">
      <alignment horizontal="general" vertical="center" textRotation="0" wrapText="true" indent="0" shrinkToFit="false"/>
      <protection locked="true" hidden="false"/>
    </xf>
    <xf numFmtId="165" fontId="0" fillId="0" borderId="9" xfId="95" applyFont="true" applyBorder="true" applyAlignment="true" applyProtection="true">
      <alignment horizontal="center" vertical="center" textRotation="0" wrapText="true" indent="0" shrinkToFit="false"/>
      <protection locked="true" hidden="false"/>
    </xf>
    <xf numFmtId="165" fontId="0" fillId="0" borderId="9" xfId="95" applyFont="true" applyBorder="true" applyAlignment="true" applyProtection="true">
      <alignment horizontal="left" vertical="center" textRotation="0" wrapText="true" indent="1" shrinkToFit="false"/>
      <protection locked="true" hidden="false"/>
    </xf>
    <xf numFmtId="165" fontId="0" fillId="8" borderId="9" xfId="20" applyFont="true" applyBorder="true" applyAlignment="true" applyProtection="true">
      <alignment horizontal="left" vertical="center" textRotation="0" wrapText="true" indent="2" shrinkToFit="false"/>
      <protection locked="false" hidden="false"/>
    </xf>
    <xf numFmtId="164" fontId="17" fillId="8" borderId="9" xfId="20" applyFont="false" applyBorder="true" applyAlignment="true" applyProtection="true">
      <alignment horizontal="left" vertical="center" textRotation="0" wrapText="true" indent="0" shrinkToFit="false"/>
      <protection locked="false" hidden="false"/>
    </xf>
    <xf numFmtId="165" fontId="7" fillId="10" borderId="17" xfId="95" applyFont="true" applyBorder="true" applyAlignment="true" applyProtection="true">
      <alignment horizontal="general" vertical="center" textRotation="0" wrapText="true" indent="0" shrinkToFit="false"/>
      <protection locked="true" hidden="false"/>
    </xf>
    <xf numFmtId="164" fontId="58" fillId="10" borderId="10" xfId="58" applyFont="true" applyBorder="true" applyAlignment="true" applyProtection="true">
      <alignment horizontal="left" vertical="center" textRotation="0" wrapText="false" indent="2" shrinkToFit="false"/>
      <protection locked="true" hidden="false"/>
    </xf>
    <xf numFmtId="164" fontId="79" fillId="10" borderId="18" xfId="58" applyFont="true" applyBorder="true" applyAlignment="true" applyProtection="true">
      <alignment horizontal="center" vertical="top" textRotation="0" wrapText="false" indent="0" shrinkToFit="false"/>
      <protection locked="true" hidden="false"/>
    </xf>
    <xf numFmtId="165" fontId="0" fillId="2" borderId="9" xfId="20" applyFont="true" applyBorder="true" applyAlignment="true" applyProtection="true">
      <alignment horizontal="left" vertical="center" textRotation="0" wrapText="true" indent="2" shrinkToFit="false"/>
      <protection locked="false" hidden="false"/>
    </xf>
    <xf numFmtId="164" fontId="17" fillId="2" borderId="17" xfId="20" applyFont="true" applyBorder="true" applyAlignment="true" applyProtection="true">
      <alignment horizontal="left" vertical="center" textRotation="0" wrapText="true" indent="0" shrinkToFit="false"/>
      <protection locked="false" hidden="false"/>
    </xf>
    <xf numFmtId="164" fontId="79" fillId="10" borderId="10" xfId="58" applyFont="true" applyBorder="true" applyAlignment="true" applyProtection="true">
      <alignment horizontal="center" vertical="top" textRotation="0" wrapText="false" indent="0" shrinkToFit="false"/>
      <protection locked="true" hidden="false"/>
    </xf>
    <xf numFmtId="164" fontId="66" fillId="0" borderId="9" xfId="95" applyFont="true" applyBorder="true" applyAlignment="true" applyProtection="true">
      <alignment horizontal="center" vertical="center" textRotation="0" wrapText="true" indent="0" shrinkToFit="false"/>
      <protection locked="true" hidden="false"/>
    </xf>
    <xf numFmtId="165" fontId="66" fillId="0" borderId="9" xfId="20" applyFont="true" applyBorder="true" applyAlignment="true" applyProtection="true">
      <alignment horizontal="left" vertical="center" textRotation="0" wrapText="true" indent="2" shrinkToFit="false"/>
      <protection locked="true" hidden="false"/>
    </xf>
    <xf numFmtId="164" fontId="80" fillId="0" borderId="17" xfId="20" applyFont="true" applyBorder="true" applyAlignment="true" applyProtection="true">
      <alignment horizontal="left" vertical="center" textRotation="0" wrapText="true" indent="0" shrinkToFit="false"/>
      <protection locked="true" hidden="false"/>
    </xf>
    <xf numFmtId="165" fontId="7" fillId="0" borderId="16" xfId="95" applyFont="true" applyBorder="true" applyAlignment="true" applyProtection="true">
      <alignment horizontal="general" vertical="top" textRotation="0" wrapText="true" indent="0" shrinkToFit="false"/>
      <protection locked="true" hidden="false"/>
    </xf>
    <xf numFmtId="165" fontId="67" fillId="0" borderId="0" xfId="95" applyFont="true" applyBorder="false" applyAlignment="true" applyProtection="true">
      <alignment horizontal="general" vertical="center" textRotation="0" wrapText="true" indent="0" shrinkToFit="false"/>
      <protection locked="true" hidden="false"/>
    </xf>
    <xf numFmtId="165" fontId="7" fillId="0" borderId="26" xfId="95" applyFont="true" applyBorder="true" applyAlignment="true" applyProtection="true">
      <alignment horizontal="general" vertical="top" textRotation="0" wrapText="true" indent="0" shrinkToFit="false"/>
      <protection locked="true" hidden="false"/>
    </xf>
    <xf numFmtId="165" fontId="71" fillId="0" borderId="0" xfId="95" applyFont="true" applyBorder="false" applyAlignment="true" applyProtection="true">
      <alignment horizontal="right" vertical="top" textRotation="0" wrapText="true" indent="0" shrinkToFit="false"/>
      <protection locked="true" hidden="false"/>
    </xf>
    <xf numFmtId="165" fontId="7" fillId="0" borderId="0" xfId="95" applyFont="true" applyBorder="false" applyAlignment="true" applyProtection="true">
      <alignment horizontal="general" vertical="top" textRotation="0" wrapText="false" indent="0" shrinkToFit="false"/>
      <protection locked="true" hidden="false"/>
    </xf>
    <xf numFmtId="165" fontId="6" fillId="0" borderId="0" xfId="96" applyFont="true" applyBorder="true" applyAlignment="true" applyProtection="false">
      <alignment horizontal="general" vertical="center" textRotation="0" wrapText="true" indent="0" shrinkToFit="false"/>
      <protection locked="true" hidden="false"/>
    </xf>
    <xf numFmtId="165" fontId="0" fillId="0" borderId="9" xfId="95" applyFont="true" applyBorder="true" applyAlignment="true" applyProtection="true">
      <alignment horizontal="left" vertical="center" textRotation="0" wrapText="true" indent="0" shrinkToFit="false"/>
      <protection locked="true" hidden="false"/>
    </xf>
    <xf numFmtId="165" fontId="7" fillId="0" borderId="9" xfId="95" applyFont="true" applyBorder="true" applyAlignment="true" applyProtection="true">
      <alignment horizontal="general" vertical="top" textRotation="0" wrapText="true" indent="0" shrinkToFit="false"/>
      <protection locked="true" hidden="false"/>
    </xf>
    <xf numFmtId="164" fontId="0" fillId="8" borderId="9" xfId="94" applyFont="true" applyBorder="true" applyAlignment="true" applyProtection="true">
      <alignment horizontal="left" vertical="center" textRotation="0" wrapText="true" indent="0" shrinkToFit="false"/>
      <protection locked="false" hidden="false"/>
    </xf>
    <xf numFmtId="165" fontId="0" fillId="8" borderId="9" xfId="20" applyFont="true" applyBorder="true" applyAlignment="true" applyProtection="true">
      <alignment horizontal="left" vertical="center" textRotation="0" wrapText="true" indent="0" shrinkToFit="false"/>
      <protection locked="false" hidden="false"/>
    </xf>
    <xf numFmtId="165" fontId="0" fillId="8" borderId="9" xfId="20" applyFont="true" applyBorder="true" applyAlignment="true" applyProtection="true">
      <alignment horizontal="left" vertical="center" textRotation="0" wrapText="true" indent="1" shrinkToFit="false"/>
      <protection locked="false" hidden="false"/>
    </xf>
    <xf numFmtId="164" fontId="58" fillId="10" borderId="10" xfId="58" applyFont="true" applyBorder="true" applyAlignment="true" applyProtection="true">
      <alignment horizontal="left" vertical="center" textRotation="0" wrapText="false" indent="1" shrinkToFit="false"/>
      <protection locked="true" hidden="false"/>
    </xf>
    <xf numFmtId="165" fontId="0" fillId="0" borderId="9" xfId="20" applyFont="true" applyBorder="true" applyAlignment="true" applyProtection="true">
      <alignment horizontal="left" vertical="center" textRotation="0" wrapText="true" indent="1" shrinkToFit="false"/>
      <protection locked="true" hidden="false"/>
    </xf>
    <xf numFmtId="165" fontId="0" fillId="0" borderId="9" xfId="20" applyFont="true" applyBorder="true" applyAlignment="true" applyProtection="true">
      <alignment horizontal="left" vertical="center" textRotation="0" wrapText="true" indent="2" shrinkToFit="false"/>
      <protection locked="true" hidden="false"/>
    </xf>
    <xf numFmtId="164" fontId="58" fillId="10" borderId="10" xfId="58" applyFont="true" applyBorder="true" applyAlignment="true" applyProtection="true">
      <alignment horizontal="left" vertical="center" textRotation="0" wrapText="false" indent="3" shrinkToFit="false"/>
      <protection locked="true" hidden="false"/>
    </xf>
    <xf numFmtId="164" fontId="7" fillId="9" borderId="9" xfId="94" applyFont="true" applyBorder="true" applyAlignment="true" applyProtection="true">
      <alignment horizontal="left" vertical="center" textRotation="0" wrapText="true" indent="0" shrinkToFit="false"/>
      <protection locked="true" hidden="false"/>
    </xf>
    <xf numFmtId="164" fontId="34" fillId="0" borderId="0" xfId="58" applyFont="true" applyBorder="true" applyAlignment="true" applyProtection="false">
      <alignment horizontal="general" vertical="top" textRotation="0" wrapText="false" indent="0" shrinkToFit="false"/>
      <protection locked="true" hidden="false"/>
    </xf>
    <xf numFmtId="165" fontId="6" fillId="0" borderId="0" xfId="95" applyFont="true" applyBorder="false" applyAlignment="true" applyProtection="true">
      <alignment horizontal="right" vertical="top" textRotation="0" wrapText="true" indent="0" shrinkToFit="false"/>
      <protection locked="true" hidden="false"/>
    </xf>
    <xf numFmtId="164" fontId="23" fillId="0" borderId="0" xfId="80" applyFont="true" applyBorder="true" applyAlignment="false" applyProtection="true">
      <alignment horizontal="general" vertical="top" textRotation="0" wrapText="false" indent="0" shrinkToFit="false"/>
      <protection locked="true" hidden="false"/>
    </xf>
    <xf numFmtId="164" fontId="7" fillId="0" borderId="0" xfId="80" applyFont="true" applyBorder="true" applyAlignment="false" applyProtection="true">
      <alignment horizontal="general" vertical="top" textRotation="0" wrapText="false" indent="0" shrinkToFit="false"/>
      <protection locked="true" hidden="false"/>
    </xf>
    <xf numFmtId="164" fontId="48" fillId="0" borderId="0" xfId="80" applyFont="true" applyBorder="true" applyAlignment="true" applyProtection="true">
      <alignment horizontal="center" vertical="center" textRotation="0" wrapText="false" indent="0" shrinkToFit="false"/>
      <protection locked="true" hidden="false"/>
    </xf>
    <xf numFmtId="164" fontId="7" fillId="0" borderId="0" xfId="80" applyFont="false" applyBorder="true" applyAlignment="false" applyProtection="true">
      <alignment horizontal="general" vertical="top" textRotation="0" wrapText="false" indent="0" shrinkToFit="false"/>
      <protection locked="true" hidden="false"/>
    </xf>
    <xf numFmtId="165" fontId="7" fillId="6" borderId="0" xfId="80" applyFont="true" applyBorder="true" applyAlignment="true" applyProtection="true">
      <alignment horizontal="general" vertical="bottom" textRotation="0" wrapText="false" indent="0" shrinkToFit="false"/>
      <protection locked="true" hidden="false"/>
    </xf>
    <xf numFmtId="165" fontId="57" fillId="6" borderId="0" xfId="80" applyFont="true" applyBorder="true" applyAlignment="true" applyProtection="true">
      <alignment horizontal="center" vertical="center" textRotation="0" wrapText="true" indent="0" shrinkToFit="false"/>
      <protection locked="true" hidden="false"/>
    </xf>
    <xf numFmtId="165" fontId="23" fillId="6" borderId="0" xfId="80" applyFont="true" applyBorder="true" applyAlignment="true" applyProtection="true">
      <alignment horizontal="general" vertical="bottom" textRotation="0" wrapText="false" indent="0" shrinkToFit="false"/>
      <protection locked="true" hidden="false"/>
    </xf>
    <xf numFmtId="165" fontId="7" fillId="6" borderId="9" xfId="89" applyFont="true" applyBorder="true" applyAlignment="true" applyProtection="true">
      <alignment horizontal="center" vertical="center" textRotation="0" wrapText="true" indent="0" shrinkToFit="false"/>
      <protection locked="true" hidden="false"/>
    </xf>
    <xf numFmtId="164" fontId="7" fillId="0" borderId="0" xfId="80" applyFont="true" applyBorder="true" applyAlignment="false" applyProtection="false">
      <alignment horizontal="general" vertical="top" textRotation="0" wrapText="false" indent="0" shrinkToFit="false"/>
      <protection locked="true" hidden="false"/>
    </xf>
    <xf numFmtId="164" fontId="48" fillId="0" borderId="0" xfId="80" applyFont="true" applyBorder="true" applyAlignment="true" applyProtection="false">
      <alignment horizontal="center" vertical="center" textRotation="0" wrapText="true" indent="0" shrinkToFit="false"/>
      <protection locked="true" hidden="false"/>
    </xf>
    <xf numFmtId="164" fontId="7" fillId="0" borderId="9" xfId="89" applyFont="true" applyBorder="true" applyAlignment="true" applyProtection="true">
      <alignment horizontal="center" vertical="center" textRotation="0" wrapText="true" indent="0" shrinkToFit="false"/>
      <protection locked="true" hidden="false"/>
    </xf>
    <xf numFmtId="165" fontId="7" fillId="8" borderId="9" xfId="94" applyFont="true" applyBorder="true" applyAlignment="true" applyProtection="true">
      <alignment horizontal="left" vertical="center" textRotation="0" wrapText="true" indent="0" shrinkToFit="false"/>
      <protection locked="false" hidden="false"/>
    </xf>
    <xf numFmtId="164" fontId="7" fillId="8" borderId="9" xfId="94" applyFont="true" applyBorder="true" applyAlignment="true" applyProtection="true">
      <alignment horizontal="left" vertical="center" textRotation="0" wrapText="true" indent="0" shrinkToFit="false"/>
      <protection locked="false" hidden="false"/>
    </xf>
    <xf numFmtId="164" fontId="17" fillId="8" borderId="9" xfId="20" applyFont="true" applyBorder="true" applyAlignment="true" applyProtection="true">
      <alignment horizontal="left" vertical="center" textRotation="0" wrapText="true" indent="0" shrinkToFit="false"/>
      <protection locked="false" hidden="false"/>
    </xf>
    <xf numFmtId="164" fontId="7" fillId="0" borderId="0" xfId="80" applyFont="false" applyBorder="true" applyAlignment="false" applyProtection="false">
      <alignment horizontal="general" vertical="top" textRotation="0" wrapText="false" indent="0" shrinkToFit="false"/>
      <protection locked="true" hidden="false"/>
    </xf>
    <xf numFmtId="173" fontId="34" fillId="0" borderId="0" xfId="80" applyFont="true" applyBorder="true" applyAlignment="false" applyProtection="false">
      <alignment horizontal="general" vertical="top" textRotation="0" wrapText="false" indent="0" shrinkToFit="false"/>
      <protection locked="true" hidden="false"/>
    </xf>
    <xf numFmtId="164" fontId="34" fillId="0" borderId="0" xfId="80" applyFont="true" applyBorder="true" applyAlignment="false" applyProtection="false">
      <alignment horizontal="general" vertical="top" textRotation="0" wrapText="false" indent="0" shrinkToFit="false"/>
      <protection locked="true" hidden="false"/>
    </xf>
    <xf numFmtId="164" fontId="58" fillId="10" borderId="10" xfId="80" applyFont="true" applyBorder="true" applyAlignment="true" applyProtection="true">
      <alignment horizontal="left" vertical="center" textRotation="0" wrapText="false" indent="0" shrinkToFit="false"/>
      <protection locked="true" hidden="false"/>
    </xf>
    <xf numFmtId="164" fontId="79" fillId="10" borderId="10" xfId="80" applyFont="true" applyBorder="true" applyAlignment="true" applyProtection="true">
      <alignment horizontal="center" vertical="top" textRotation="0" wrapText="false" indent="0" shrinkToFit="false"/>
      <protection locked="true" hidden="false"/>
    </xf>
    <xf numFmtId="164" fontId="79" fillId="10" borderId="18" xfId="80" applyFont="true" applyBorder="true" applyAlignment="true" applyProtection="true">
      <alignment horizontal="center" vertical="top" textRotation="0" wrapText="false" indent="0" shrinkToFit="false"/>
      <protection locked="true" hidden="false"/>
    </xf>
    <xf numFmtId="164" fontId="71" fillId="0" borderId="0" xfId="80" applyFont="true" applyBorder="true" applyAlignment="true" applyProtection="true">
      <alignment horizontal="left" vertical="top" textRotation="0" wrapText="true" indent="0" shrinkToFit="false"/>
      <protection locked="true" hidden="false"/>
    </xf>
    <xf numFmtId="165" fontId="7" fillId="0" borderId="0" xfId="90" applyFont="true" applyBorder="false" applyAlignment="false" applyProtection="true">
      <alignment horizontal="general" vertical="bottom" textRotation="0" wrapText="false" indent="0" shrinkToFit="false"/>
      <protection locked="true" hidden="false"/>
    </xf>
    <xf numFmtId="165" fontId="48" fillId="0" borderId="0" xfId="90" applyFont="true" applyBorder="false" applyAlignment="true" applyProtection="true">
      <alignment horizontal="center" vertical="center" textRotation="0" wrapText="false" indent="0" shrinkToFit="false"/>
      <protection locked="true" hidden="false"/>
    </xf>
    <xf numFmtId="165" fontId="48" fillId="6" borderId="0" xfId="90" applyFont="true" applyBorder="true" applyAlignment="true" applyProtection="true">
      <alignment horizontal="center" vertical="center" textRotation="0" wrapText="false" indent="0" shrinkToFit="false"/>
      <protection locked="true" hidden="false"/>
    </xf>
    <xf numFmtId="165" fontId="7" fillId="6" borderId="0" xfId="90" applyFont="true" applyBorder="true" applyAlignment="false" applyProtection="true">
      <alignment horizontal="general" vertical="bottom" textRotation="0" wrapText="false" indent="0" shrinkToFit="false"/>
      <protection locked="true" hidden="false"/>
    </xf>
    <xf numFmtId="165" fontId="53" fillId="0" borderId="0" xfId="90" applyFont="true" applyBorder="false" applyAlignment="false" applyProtection="true">
      <alignment horizontal="general" vertical="bottom" textRotation="0" wrapText="false" indent="0" shrinkToFit="false"/>
      <protection locked="true" hidden="false"/>
    </xf>
    <xf numFmtId="165" fontId="7" fillId="0" borderId="9" xfId="56" applyFont="true" applyBorder="true" applyAlignment="true" applyProtection="true">
      <alignment horizontal="center" vertical="center" textRotation="0" wrapText="true" indent="0" shrinkToFit="false"/>
      <protection locked="true" hidden="false"/>
    </xf>
    <xf numFmtId="165" fontId="7" fillId="6" borderId="16" xfId="90" applyFont="true" applyBorder="true" applyAlignment="true" applyProtection="true">
      <alignment horizontal="center" vertical="center" textRotation="0" wrapText="false" indent="0" shrinkToFit="false"/>
      <protection locked="true" hidden="false"/>
    </xf>
    <xf numFmtId="164" fontId="7" fillId="0" borderId="16" xfId="90" applyFont="true" applyBorder="true" applyAlignment="true" applyProtection="true">
      <alignment horizontal="left" vertical="center" textRotation="0" wrapText="true" indent="0" shrinkToFit="false"/>
      <protection locked="true" hidden="false"/>
    </xf>
    <xf numFmtId="165" fontId="48" fillId="6" borderId="0" xfId="90" applyFont="true" applyBorder="true" applyAlignment="true" applyProtection="true">
      <alignment horizontal="center" vertical="center" textRotation="0" wrapText="true" indent="0" shrinkToFit="false"/>
      <protection locked="true" hidden="false"/>
    </xf>
    <xf numFmtId="165" fontId="7" fillId="6" borderId="9" xfId="90" applyFont="true" applyBorder="true" applyAlignment="true" applyProtection="true">
      <alignment horizontal="center" vertical="center" textRotation="0" wrapText="false" indent="0" shrinkToFit="false"/>
      <protection locked="true" hidden="false"/>
    </xf>
    <xf numFmtId="164" fontId="7" fillId="8" borderId="9" xfId="90" applyFont="true" applyBorder="true" applyAlignment="true" applyProtection="true">
      <alignment horizontal="left" vertical="center" textRotation="0" wrapText="true" indent="0" shrinkToFit="false"/>
      <protection locked="false" hidden="false"/>
    </xf>
    <xf numFmtId="164" fontId="19" fillId="10" borderId="17" xfId="80" applyFont="true" applyBorder="true" applyAlignment="true" applyProtection="true">
      <alignment horizontal="center" vertical="center" textRotation="0" wrapText="false" indent="0" shrinkToFit="false"/>
      <protection locked="true" hidden="false"/>
    </xf>
    <xf numFmtId="164" fontId="58" fillId="10" borderId="18" xfId="80" applyFont="true" applyBorder="true" applyAlignment="true" applyProtection="true">
      <alignment horizontal="left" vertical="center" textRotation="0" wrapText="false" indent="0" shrinkToFit="false"/>
      <protection locked="true" hidden="false"/>
    </xf>
    <xf numFmtId="164" fontId="61" fillId="0" borderId="0" xfId="80" applyFont="true" applyBorder="true" applyAlignment="true" applyProtection="true">
      <alignment horizontal="right" vertical="top" textRotation="0" wrapText="false" indent="0" shrinkToFit="false"/>
      <protection locked="true" hidden="false"/>
    </xf>
    <xf numFmtId="164" fontId="7" fillId="0" borderId="0" xfId="80" applyFont="true" applyBorder="true" applyAlignment="true" applyProtection="false">
      <alignment horizontal="left" vertical="top" textRotation="0" wrapText="true" indent="0" shrinkToFit="false"/>
      <protection locked="true" hidden="false"/>
    </xf>
    <xf numFmtId="164" fontId="61" fillId="0" borderId="0" xfId="80" applyFont="true" applyBorder="true" applyAlignment="true" applyProtection="false">
      <alignment horizontal="general" vertical="top" textRotation="0" wrapText="false" indent="0" shrinkToFit="false"/>
      <protection locked="true" hidden="false"/>
    </xf>
    <xf numFmtId="165" fontId="7" fillId="0" borderId="0" xfId="90" applyFont="true" applyBorder="false" applyAlignment="true" applyProtection="true">
      <alignment horizontal="general" vertical="bottom" textRotation="0" wrapText="false" indent="0" shrinkToFit="false"/>
      <protection locked="true" hidden="false"/>
    </xf>
    <xf numFmtId="164" fontId="7" fillId="0" borderId="9" xfId="90" applyFont="true" applyBorder="true" applyAlignment="true" applyProtection="true">
      <alignment horizontal="left" vertical="center" textRotation="0" wrapText="true" indent="0" shrinkToFit="false"/>
      <protection locked="true" hidden="false"/>
    </xf>
    <xf numFmtId="164" fontId="58" fillId="10" borderId="18"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false">
      <alignment horizontal="general" vertical="top" textRotation="0" wrapText="false" indent="0" shrinkToFit="false"/>
      <protection locked="true" hidden="false"/>
    </xf>
    <xf numFmtId="164" fontId="0" fillId="6" borderId="10" xfId="0" applyFont="true" applyBorder="true" applyAlignment="true" applyProtection="false">
      <alignment horizontal="left" vertical="center" textRotation="0" wrapText="false" indent="1" shrinkToFit="false"/>
      <protection locked="true" hidden="false"/>
    </xf>
    <xf numFmtId="164" fontId="81" fillId="0" borderId="0" xfId="0" applyFont="true" applyBorder="true" applyAlignment="false" applyProtection="false">
      <alignment horizontal="general" vertical="top" textRotation="0" wrapText="false" indent="0" shrinkToFit="false"/>
      <protection locked="true" hidden="false"/>
    </xf>
    <xf numFmtId="164" fontId="0" fillId="6" borderId="27" xfId="0" applyFont="true" applyBorder="true" applyAlignment="true" applyProtection="false">
      <alignment horizontal="center" vertical="center" textRotation="0" wrapText="false" indent="0" shrinkToFit="false"/>
      <protection locked="true" hidden="false"/>
    </xf>
    <xf numFmtId="164" fontId="0" fillId="11" borderId="0" xfId="0" applyFont="true" applyBorder="true" applyAlignment="false" applyProtection="true">
      <alignment horizontal="general" vertical="top" textRotation="0" wrapText="false" indent="0" shrinkToFit="false"/>
      <protection locked="true" hidden="false"/>
    </xf>
    <xf numFmtId="165" fontId="48" fillId="6" borderId="0" xfId="90" applyFont="true" applyBorder="true" applyAlignment="true" applyProtection="true">
      <alignment horizontal="center" vertical="bottom" textRotation="0" wrapText="false" indent="0" shrinkToFit="false"/>
      <protection locked="true" hidden="false"/>
    </xf>
    <xf numFmtId="164" fontId="7" fillId="2" borderId="9" xfId="90" applyFont="true" applyBorder="true" applyAlignment="true" applyProtection="true">
      <alignment horizontal="left" vertical="center" textRotation="0" wrapText="true" indent="0" shrinkToFit="false"/>
      <protection locked="false" hidden="false"/>
    </xf>
    <xf numFmtId="164" fontId="0" fillId="0" borderId="0" xfId="0" applyFont="false" applyBorder="true" applyAlignment="true" applyProtection="false">
      <alignment horizontal="left" vertical="top" textRotation="0" wrapText="false" indent="0" shrinkToFit="false"/>
      <protection locked="true" hidden="false"/>
    </xf>
    <xf numFmtId="165" fontId="7" fillId="8" borderId="9" xfId="56" applyFont="true" applyBorder="true" applyAlignment="true" applyProtection="true">
      <alignment horizontal="left" vertical="center" textRotation="0" wrapText="true" indent="0" shrinkToFit="false"/>
      <protection locked="false" hidden="false"/>
    </xf>
    <xf numFmtId="165" fontId="7" fillId="9" borderId="9" xfId="94" applyFont="true" applyBorder="true" applyAlignment="true" applyProtection="true">
      <alignment horizontal="left" vertical="center" textRotation="0" wrapText="true" indent="0" shrinkToFit="false"/>
      <protection locked="true" hidden="false"/>
    </xf>
    <xf numFmtId="165" fontId="7" fillId="9" borderId="9" xfId="94" applyFont="true" applyBorder="true" applyAlignment="true" applyProtection="true">
      <alignment horizontal="center" vertical="center" textRotation="0" wrapText="true" indent="0" shrinkToFit="false"/>
      <protection locked="true" hidden="false"/>
    </xf>
    <xf numFmtId="164" fontId="7" fillId="2" borderId="9" xfId="56" applyFont="true" applyBorder="true" applyAlignment="true" applyProtection="true">
      <alignment horizontal="left" vertical="center" textRotation="0" wrapText="true" indent="0" shrinkToFit="false"/>
      <protection locked="false" hidden="false"/>
    </xf>
    <xf numFmtId="165" fontId="0" fillId="8" borderId="9" xfId="0" applyFont="false" applyBorder="true" applyAlignment="true" applyProtection="true">
      <alignment horizontal="left" vertical="center" textRotation="0" wrapText="true" indent="0" shrinkToFit="false"/>
      <protection locked="false" hidden="false"/>
    </xf>
    <xf numFmtId="164" fontId="0" fillId="8" borderId="9" xfId="0" applyFont="false" applyBorder="true" applyAlignment="true" applyProtection="true">
      <alignment horizontal="left" vertical="center" textRotation="0" wrapText="true" indent="0" shrinkToFit="false"/>
      <protection locked="false" hidden="false"/>
    </xf>
    <xf numFmtId="164" fontId="0" fillId="0" borderId="0" xfId="0" applyFont="false" applyBorder="true" applyAlignment="false" applyProtection="false">
      <alignment horizontal="general" vertical="top" textRotation="0" wrapText="false" indent="0" shrinkToFit="false"/>
      <protection locked="true" hidden="false"/>
    </xf>
    <xf numFmtId="165" fontId="7" fillId="0" borderId="9" xfId="56" applyFont="true" applyBorder="true" applyAlignment="true" applyProtection="true">
      <alignment horizontal="left" vertical="center" textRotation="0" wrapText="true" indent="0" shrinkToFit="false"/>
      <protection locked="true" hidden="false"/>
    </xf>
    <xf numFmtId="165" fontId="7" fillId="0" borderId="9" xfId="94" applyFont="true" applyBorder="true" applyAlignment="true" applyProtection="true">
      <alignment horizontal="left" vertical="center" textRotation="0" wrapText="true" indent="0" shrinkToFit="false"/>
      <protection locked="true" hidden="false"/>
    </xf>
    <xf numFmtId="165" fontId="0" fillId="6" borderId="9" xfId="62" applyFont="true" applyBorder="true" applyAlignment="true" applyProtection="true">
      <alignment horizontal="center" vertical="center" textRotation="0" wrapText="true" indent="0" shrinkToFit="false"/>
      <protection locked="true" hidden="false"/>
    </xf>
    <xf numFmtId="164" fontId="0" fillId="0" borderId="20" xfId="0" applyFont="false" applyBorder="true" applyAlignment="false" applyProtection="false">
      <alignment horizontal="general" vertical="top"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0" fillId="0" borderId="20" xfId="0" applyFont="false" applyBorder="true" applyAlignment="true" applyProtection="true">
      <alignment horizontal="center" vertical="center" textRotation="0" wrapText="false" indent="0" shrinkToFit="false"/>
      <protection locked="true" hidden="false"/>
    </xf>
    <xf numFmtId="165" fontId="54" fillId="6" borderId="20" xfId="56" applyFont="true" applyBorder="true" applyAlignment="true" applyProtection="true">
      <alignment horizontal="center" vertical="center" textRotation="0" wrapText="true" indent="0" shrinkToFit="false"/>
      <protection locked="true" hidden="false"/>
    </xf>
    <xf numFmtId="164" fontId="34" fillId="11" borderId="0" xfId="0" applyFont="true" applyBorder="true" applyAlignment="false" applyProtection="true">
      <alignment horizontal="general" vertical="top" textRotation="0" wrapText="false" indent="0" shrinkToFit="false"/>
      <protection locked="true" hidden="false"/>
    </xf>
    <xf numFmtId="164" fontId="68" fillId="0" borderId="0" xfId="0" applyFont="true" applyBorder="true" applyAlignment="false" applyProtection="true">
      <alignment horizontal="general" vertical="top" textRotation="0" wrapText="false" indent="0" shrinkToFit="false"/>
      <protection locked="true" hidden="false"/>
    </xf>
    <xf numFmtId="164" fontId="58" fillId="0" borderId="0" xfId="0" applyFont="true" applyBorder="true" applyAlignment="true" applyProtection="true">
      <alignment horizontal="left" vertical="center" textRotation="0" wrapText="false" indent="0" shrinkToFit="false"/>
      <protection locked="true" hidden="false"/>
    </xf>
    <xf numFmtId="164" fontId="58" fillId="0" borderId="0" xfId="0" applyFont="true" applyBorder="true" applyAlignment="true" applyProtection="true">
      <alignment horizontal="left" vertical="center" textRotation="0" wrapText="false" indent="2" shrinkToFit="false"/>
      <protection locked="true" hidden="false"/>
    </xf>
    <xf numFmtId="164" fontId="74" fillId="0" borderId="0" xfId="0" applyFont="true" applyBorder="true" applyAlignment="true" applyProtection="true">
      <alignment horizontal="left" vertical="center" textRotation="0" wrapText="false" indent="0" shrinkToFit="false"/>
      <protection locked="true" hidden="false"/>
    </xf>
    <xf numFmtId="164" fontId="0" fillId="0" borderId="0" xfId="94"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72" fontId="0" fillId="6" borderId="9" xfId="0" applyFont="false" applyBorder="true" applyAlignment="true" applyProtection="true">
      <alignment horizontal="right" vertical="center" textRotation="0" wrapText="false" indent="0" shrinkToFit="false"/>
      <protection locked="true" hidden="false"/>
    </xf>
    <xf numFmtId="164" fontId="7" fillId="2" borderId="9" xfId="95" applyFont="true" applyBorder="true" applyAlignment="true" applyProtection="true">
      <alignment horizontal="general" vertical="center" textRotation="0" wrapText="true" indent="0" shrinkToFit="false"/>
      <protection locked="false" hidden="false"/>
    </xf>
    <xf numFmtId="172" fontId="7" fillId="0" borderId="0" xfId="95" applyFont="true" applyBorder="true" applyAlignment="true" applyProtection="true">
      <alignment horizontal="general" vertical="center" textRotation="0" wrapText="true" indent="0" shrinkToFit="false"/>
      <protection locked="true" hidden="false"/>
    </xf>
    <xf numFmtId="164" fontId="7" fillId="9" borderId="17" xfId="94" applyFont="true" applyBorder="true" applyAlignment="true" applyProtection="true">
      <alignment horizontal="center" vertical="center" textRotation="0" wrapText="true" indent="0" shrinkToFit="false"/>
      <protection locked="true" hidden="false"/>
    </xf>
    <xf numFmtId="165" fontId="7" fillId="0" borderId="17" xfId="95" applyFont="true" applyBorder="true" applyAlignment="true" applyProtection="true">
      <alignment horizontal="left" vertical="center" textRotation="0" wrapText="true" indent="0" shrinkToFit="false"/>
      <protection locked="true" hidden="false"/>
    </xf>
    <xf numFmtId="165" fontId="48" fillId="0" borderId="18" xfId="95" applyFont="true" applyBorder="true" applyAlignment="true" applyProtection="true">
      <alignment horizontal="center" vertical="center" textRotation="0" wrapText="true" indent="0" shrinkToFit="false"/>
      <protection locked="true" hidden="false"/>
    </xf>
    <xf numFmtId="165" fontId="7" fillId="8" borderId="17" xfId="95" applyFont="true" applyBorder="true" applyAlignment="true" applyProtection="true">
      <alignment horizontal="left" vertical="center" textRotation="0" wrapText="true" indent="0" shrinkToFit="false"/>
      <protection locked="false" hidden="false"/>
    </xf>
    <xf numFmtId="165" fontId="7" fillId="0" borderId="18" xfId="95" applyFont="true" applyBorder="true" applyAlignment="true" applyProtection="true">
      <alignment horizontal="left" vertical="center" textRotation="0" wrapText="true" indent="4" shrinkToFit="false"/>
      <protection locked="true" hidden="false"/>
    </xf>
    <xf numFmtId="164" fontId="7" fillId="6" borderId="16" xfId="95" applyFont="true" applyBorder="true" applyAlignment="true" applyProtection="true">
      <alignment horizontal="center" vertical="center" textRotation="0" wrapText="true" indent="0" shrinkToFit="false"/>
      <protection locked="true" hidden="false"/>
    </xf>
    <xf numFmtId="164" fontId="7" fillId="10" borderId="20" xfId="95" applyFont="true" applyBorder="true" applyAlignment="true" applyProtection="true">
      <alignment horizontal="left" vertical="center" textRotation="0" wrapText="true" indent="4" shrinkToFit="false"/>
      <protection locked="true" hidden="false"/>
    </xf>
    <xf numFmtId="164" fontId="58" fillId="10" borderId="20" xfId="0" applyFont="true" applyBorder="true" applyAlignment="true" applyProtection="true">
      <alignment horizontal="general" vertical="center" textRotation="0" wrapText="true" indent="0" shrinkToFit="false"/>
      <protection locked="true" hidden="false"/>
    </xf>
    <xf numFmtId="164" fontId="58" fillId="10" borderId="20" xfId="0" applyFont="true" applyBorder="true" applyAlignment="true" applyProtection="true">
      <alignment horizontal="general" vertical="center" textRotation="0" wrapText="false" indent="0" shrinkToFit="false"/>
      <protection locked="true" hidden="false"/>
    </xf>
    <xf numFmtId="165" fontId="7" fillId="6" borderId="0" xfId="95" applyFont="true" applyBorder="true" applyAlignment="true" applyProtection="true">
      <alignment horizontal="center" vertical="center" textRotation="0" wrapText="true" indent="0" shrinkToFit="false"/>
      <protection locked="true" hidden="false"/>
    </xf>
    <xf numFmtId="165" fontId="7" fillId="0" borderId="0" xfId="95" applyFont="true" applyBorder="true" applyAlignment="true" applyProtection="true">
      <alignment horizontal="center" vertical="center" textRotation="0" wrapText="true" indent="0" shrinkToFit="false"/>
      <protection locked="true" hidden="false"/>
    </xf>
    <xf numFmtId="172" fontId="7" fillId="0" borderId="0" xfId="20" applyFont="true" applyBorder="true" applyAlignment="true" applyProtection="true">
      <alignment horizontal="right" vertical="center" textRotation="0" wrapText="true" indent="0" shrinkToFit="false"/>
      <protection locked="true" hidden="false"/>
    </xf>
    <xf numFmtId="164" fontId="7" fillId="0" borderId="0" xfId="20" applyFont="true" applyBorder="true" applyAlignment="true" applyProtection="true">
      <alignment horizontal="left" vertical="center" textRotation="0" wrapText="true" indent="0" shrinkToFit="false"/>
      <protection locked="true" hidden="false"/>
    </xf>
    <xf numFmtId="164" fontId="7" fillId="0" borderId="0" xfId="0" applyFont="true" applyBorder="true" applyAlignment="false" applyProtection="true">
      <alignment horizontal="general" vertical="top" textRotation="0" wrapText="false" indent="0" shrinkToFit="false"/>
      <protection locked="true" hidden="false"/>
    </xf>
    <xf numFmtId="165" fontId="7" fillId="6" borderId="9" xfId="95" applyFont="true" applyBorder="true" applyAlignment="true" applyProtection="true">
      <alignment horizontal="center" vertical="center" textRotation="0" wrapText="true" indent="0" shrinkToFit="false"/>
      <protection locked="true" hidden="false"/>
    </xf>
    <xf numFmtId="164" fontId="7" fillId="9" borderId="9" xfId="94" applyFont="true" applyBorder="true" applyAlignment="true" applyProtection="true">
      <alignment horizontal="center" vertical="center" textRotation="0" wrapText="true" indent="0" shrinkToFit="false"/>
      <protection locked="false" hidden="false"/>
    </xf>
    <xf numFmtId="164" fontId="7" fillId="8" borderId="9" xfId="20" applyFont="true" applyBorder="true" applyAlignment="true" applyProtection="true">
      <alignment horizontal="left" vertical="center" textRotation="0" wrapText="true" indent="0" shrinkToFit="false"/>
      <protection locked="false" hidden="false"/>
    </xf>
    <xf numFmtId="164" fontId="7" fillId="2" borderId="9" xfId="95" applyFont="true" applyBorder="true" applyAlignment="true" applyProtection="true">
      <alignment horizontal="left" vertical="center" textRotation="0" wrapText="true" indent="0" shrinkToFit="false"/>
      <protection locked="false" hidden="false"/>
    </xf>
    <xf numFmtId="164" fontId="7" fillId="0" borderId="0" xfId="0" applyFont="true" applyBorder="true" applyAlignment="false" applyProtection="false">
      <alignment horizontal="general" vertical="top" textRotation="0" wrapText="false" indent="0" shrinkToFit="false"/>
      <protection locked="true" hidden="false"/>
    </xf>
    <xf numFmtId="165" fontId="23" fillId="0" borderId="0" xfId="93" applyFont="true" applyBorder="true" applyAlignment="true" applyProtection="true">
      <alignment horizontal="left" vertical="center" textRotation="0" wrapText="true" indent="0" shrinkToFit="false"/>
      <protection locked="true" hidden="false"/>
    </xf>
    <xf numFmtId="165" fontId="0" fillId="6" borderId="0" xfId="93" applyFont="true" applyBorder="true" applyAlignment="true" applyProtection="true">
      <alignment horizontal="center" vertical="center" textRotation="0" wrapText="true" indent="0" shrinkToFit="false"/>
      <protection locked="true" hidden="false"/>
    </xf>
    <xf numFmtId="164" fontId="7" fillId="8" borderId="9" xfId="93" applyFont="true" applyBorder="true" applyAlignment="true" applyProtection="true">
      <alignment horizontal="center" vertical="center" textRotation="0" wrapText="true" indent="0" shrinkToFit="false"/>
      <protection locked="false" hidden="false"/>
    </xf>
    <xf numFmtId="165" fontId="32" fillId="0" borderId="0" xfId="93" applyFont="true" applyBorder="true" applyAlignment="true" applyProtection="true">
      <alignment horizontal="center" vertical="top" textRotation="0" wrapText="true" indent="0" shrinkToFit="false"/>
      <protection locked="true" hidden="false"/>
    </xf>
    <xf numFmtId="164" fontId="7" fillId="0" borderId="9" xfId="80" applyFont="false" applyBorder="true" applyAlignment="false" applyProtection="false">
      <alignment horizontal="general" vertical="top" textRotation="0" wrapText="false" indent="0" shrinkToFit="false"/>
      <protection locked="true" hidden="false"/>
    </xf>
    <xf numFmtId="164" fontId="82" fillId="11" borderId="0" xfId="0" applyFont="true" applyBorder="true" applyAlignment="false" applyProtection="true">
      <alignment horizontal="general" vertical="top" textRotation="0" wrapText="false" indent="0" shrinkToFit="false"/>
      <protection locked="true" hidden="false"/>
    </xf>
    <xf numFmtId="164" fontId="0" fillId="0" borderId="20" xfId="0" applyFont="false" applyBorder="true" applyAlignment="false" applyProtection="true">
      <alignment horizontal="general" vertical="top" textRotation="0" wrapText="false" indent="0" shrinkToFit="false"/>
      <protection locked="true" hidden="false"/>
    </xf>
    <xf numFmtId="164" fontId="82" fillId="0" borderId="0" xfId="0" applyFont="true" applyBorder="true" applyAlignment="false" applyProtection="true">
      <alignment horizontal="general" vertical="top" textRotation="0" wrapText="false" indent="0" shrinkToFit="false"/>
      <protection locked="true" hidden="false"/>
    </xf>
    <xf numFmtId="165" fontId="54" fillId="0" borderId="15" xfId="95" applyFont="true" applyBorder="true" applyAlignment="true" applyProtection="true">
      <alignment horizontal="center" vertical="top" textRotation="0" wrapText="true" indent="0" shrinkToFit="false"/>
      <protection locked="true" hidden="false"/>
    </xf>
    <xf numFmtId="164" fontId="19" fillId="10" borderId="10" xfId="80" applyFont="true" applyBorder="true" applyAlignment="true" applyProtection="true">
      <alignment horizontal="right" vertical="center" textRotation="0" wrapText="true" indent="0" shrinkToFit="false"/>
      <protection locked="true" hidden="false"/>
    </xf>
    <xf numFmtId="164" fontId="0" fillId="10" borderId="10" xfId="0" applyFont="true" applyBorder="true" applyAlignment="true" applyProtection="true">
      <alignment horizontal="right" vertical="center" textRotation="0" wrapText="true" indent="0" shrinkToFit="false"/>
      <protection locked="true" hidden="false"/>
    </xf>
    <xf numFmtId="164" fontId="23" fillId="0" borderId="0" xfId="0" applyFont="true" applyBorder="true" applyAlignment="true" applyProtection="true">
      <alignment horizontal="general" vertical="top" textRotation="0" wrapText="false" indent="0" shrinkToFit="false"/>
      <protection locked="true" hidden="false"/>
    </xf>
    <xf numFmtId="164" fontId="23" fillId="11" borderId="0" xfId="0" applyFont="true" applyBorder="true" applyAlignment="true" applyProtection="true">
      <alignment horizontal="general" vertical="top" textRotation="0" wrapText="false" indent="0" shrinkToFit="false"/>
      <protection locked="true" hidden="false"/>
    </xf>
    <xf numFmtId="165" fontId="54" fillId="0" borderId="0" xfId="95" applyFont="true" applyBorder="true" applyAlignment="true" applyProtection="true">
      <alignment horizontal="center" vertical="top" textRotation="0" wrapText="true" indent="0" shrinkToFit="false"/>
      <protection locked="true" hidden="false"/>
    </xf>
    <xf numFmtId="165" fontId="54" fillId="0" borderId="0" xfId="95" applyFont="true" applyBorder="true" applyAlignment="true" applyProtection="true">
      <alignment horizontal="center" vertical="center" textRotation="0" wrapText="true" indent="0" shrinkToFit="false"/>
      <protection locked="true" hidden="false"/>
    </xf>
    <xf numFmtId="165" fontId="0" fillId="0" borderId="0" xfId="0" applyFont="false" applyBorder="true" applyAlignment="false" applyProtection="true">
      <alignment horizontal="general" vertical="top" textRotation="0" wrapText="false" indent="0" shrinkToFit="false"/>
      <protection locked="true" hidden="false"/>
    </xf>
    <xf numFmtId="164" fontId="0" fillId="8" borderId="9" xfId="20" applyFont="true" applyBorder="true" applyAlignment="true" applyProtection="true">
      <alignment horizontal="left" vertical="center" textRotation="0" wrapText="true" indent="2" shrinkToFit="false"/>
      <protection locked="false" hidden="false"/>
    </xf>
    <xf numFmtId="164" fontId="16" fillId="8" borderId="9" xfId="20" applyFont="true" applyBorder="true" applyAlignment="true" applyProtection="true">
      <alignment horizontal="left" vertical="center" textRotation="0" wrapText="true" indent="0" shrinkToFit="false"/>
      <protection locked="false" hidden="false"/>
    </xf>
    <xf numFmtId="173" fontId="0" fillId="0" borderId="9" xfId="20" applyFont="true" applyBorder="true" applyAlignment="true" applyProtection="true">
      <alignment horizontal="left" vertical="center" textRotation="0" wrapText="true" indent="2" shrinkToFit="false"/>
      <protection locked="true" hidden="false"/>
    </xf>
    <xf numFmtId="164" fontId="0" fillId="6" borderId="0" xfId="95" applyFont="true" applyBorder="true" applyAlignment="true" applyProtection="true">
      <alignment horizontal="center" vertical="center" textRotation="0" wrapText="true" indent="0" shrinkToFit="false"/>
      <protection locked="true" hidden="false"/>
    </xf>
    <xf numFmtId="165" fontId="0" fillId="0" borderId="0" xfId="20" applyFont="true" applyBorder="true" applyAlignment="true" applyProtection="true">
      <alignment horizontal="left" vertical="center" textRotation="0" wrapText="true" indent="2" shrinkToFit="false"/>
      <protection locked="true" hidden="false"/>
    </xf>
    <xf numFmtId="165" fontId="0" fillId="0" borderId="0" xfId="95" applyFont="true" applyBorder="true" applyAlignment="true" applyProtection="true">
      <alignment horizontal="center" vertical="center" textRotation="0" wrapText="true" indent="0" shrinkToFit="false"/>
      <protection locked="true" hidden="false"/>
    </xf>
    <xf numFmtId="164" fontId="7" fillId="10" borderId="11" xfId="95" applyFont="true" applyBorder="true" applyAlignment="true" applyProtection="true">
      <alignment horizontal="center" vertical="center" textRotation="0" wrapText="true" indent="0" shrinkToFit="false"/>
      <protection locked="true" hidden="false"/>
    </xf>
    <xf numFmtId="164" fontId="58" fillId="10" borderId="12" xfId="0" applyFont="true" applyBorder="true" applyAlignment="true" applyProtection="true">
      <alignment horizontal="left" vertical="center" textRotation="0" wrapText="false" indent="3" shrinkToFit="false"/>
      <protection locked="true" hidden="false"/>
    </xf>
    <xf numFmtId="165" fontId="7" fillId="10" borderId="13" xfId="94" applyFont="true" applyBorder="true" applyAlignment="true" applyProtection="true">
      <alignment horizontal="left"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true" applyAlignment="false" applyProtection="true">
      <alignment horizontal="general" vertical="top" textRotation="0" wrapText="false" indent="0" shrinkToFit="false"/>
      <protection locked="true" hidden="false"/>
    </xf>
    <xf numFmtId="165" fontId="19" fillId="11" borderId="0" xfId="95" applyFont="true" applyBorder="false" applyAlignment="true" applyProtection="true">
      <alignment horizontal="center" vertical="center" textRotation="0" wrapText="true" indent="0" shrinkToFit="false"/>
      <protection locked="true" hidden="false"/>
    </xf>
    <xf numFmtId="165" fontId="19" fillId="11" borderId="28" xfId="94" applyFont="true" applyBorder="true" applyAlignment="true" applyProtection="true">
      <alignment horizontal="center" vertical="center" textRotation="0" wrapText="true" indent="0" shrinkToFit="false"/>
      <protection locked="true" hidden="false"/>
    </xf>
    <xf numFmtId="165" fontId="83" fillId="11" borderId="0" xfId="95" applyFont="true" applyBorder="false" applyAlignment="true" applyProtection="true">
      <alignment horizontal="center" vertical="center" textRotation="0" wrapText="true" indent="0" shrinkToFit="false"/>
      <protection locked="true" hidden="false"/>
    </xf>
    <xf numFmtId="165" fontId="83" fillId="11" borderId="9" xfId="95" applyFont="true" applyBorder="true" applyAlignment="true" applyProtection="true">
      <alignment horizontal="center" vertical="center" textRotation="0" wrapText="true" indent="0" shrinkToFit="false"/>
      <protection locked="true" hidden="false"/>
    </xf>
    <xf numFmtId="164" fontId="7" fillId="0" borderId="9" xfId="0" applyFont="true" applyBorder="true" applyAlignment="true" applyProtection="true">
      <alignment horizontal="center" vertical="top" textRotation="0" wrapText="true" indent="0" shrinkToFit="false"/>
      <protection locked="true" hidden="false"/>
    </xf>
    <xf numFmtId="165" fontId="19" fillId="11" borderId="9" xfId="95" applyFont="true" applyBorder="true" applyAlignment="true" applyProtection="true">
      <alignment horizontal="center" vertical="center" textRotation="0" wrapText="true" indent="0" shrinkToFit="false"/>
      <protection locked="true" hidden="false"/>
    </xf>
    <xf numFmtId="165" fontId="19" fillId="11" borderId="0" xfId="95" applyFont="true" applyBorder="fals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center" vertical="top" textRotation="0" wrapText="false" indent="0" shrinkToFit="false"/>
      <protection locked="true" hidden="false"/>
    </xf>
    <xf numFmtId="165" fontId="19" fillId="11" borderId="9" xfId="0" applyFont="true" applyBorder="true" applyAlignment="true" applyProtection="true">
      <alignment horizontal="center" vertical="center" textRotation="0" wrapText="false" indent="0" shrinkToFit="false"/>
      <protection locked="true" hidden="false"/>
    </xf>
    <xf numFmtId="165" fontId="19" fillId="11" borderId="9" xfId="0" applyFont="true" applyBorder="true" applyAlignment="true" applyProtection="true">
      <alignment horizontal="center" vertical="center" textRotation="0" wrapText="true" indent="0" shrinkToFit="false"/>
      <protection locked="true" hidden="false"/>
    </xf>
    <xf numFmtId="164" fontId="19" fillId="11" borderId="9" xfId="58" applyFont="true" applyBorder="true" applyAlignment="true" applyProtection="true">
      <alignment horizontal="center" vertical="top" textRotation="0" wrapText="true" indent="0" shrinkToFit="false"/>
      <protection locked="true" hidden="false"/>
    </xf>
    <xf numFmtId="164" fontId="7" fillId="0" borderId="0" xfId="0" applyFont="true" applyBorder="true" applyAlignment="true" applyProtection="true">
      <alignment horizontal="general" vertical="top" textRotation="0" wrapText="true" indent="0" shrinkToFit="false"/>
      <protection locked="true" hidden="false"/>
    </xf>
    <xf numFmtId="165" fontId="7" fillId="0" borderId="9" xfId="92" applyFont="true" applyBorder="true" applyAlignment="true" applyProtection="true">
      <alignment horizontal="general" vertical="center" textRotation="0" wrapText="true" indent="0" shrinkToFit="false"/>
      <protection locked="true" hidden="false"/>
    </xf>
    <xf numFmtId="165" fontId="0" fillId="0" borderId="9" xfId="92" applyFont="true" applyBorder="true" applyAlignment="true" applyProtection="true">
      <alignment horizontal="general" vertical="center" textRotation="0" wrapText="true" indent="0" shrinkToFit="false"/>
      <protection locked="true" hidden="false"/>
    </xf>
    <xf numFmtId="165" fontId="0" fillId="0" borderId="17" xfId="92" applyFont="true" applyBorder="true" applyAlignment="true" applyProtection="true">
      <alignment horizontal="general" vertical="center" textRotation="0" wrapText="true" indent="0" shrinkToFit="false"/>
      <protection locked="true" hidden="false"/>
    </xf>
    <xf numFmtId="165" fontId="7" fillId="0" borderId="17" xfId="94" applyFont="true" applyBorder="true" applyAlignment="true" applyProtection="true">
      <alignment horizontal="left" vertical="center" textRotation="0" wrapText="false" indent="0" shrinkToFit="false"/>
      <protection locked="true" hidden="false"/>
    </xf>
    <xf numFmtId="164" fontId="7" fillId="0" borderId="29" xfId="0" applyFont="true" applyBorder="true" applyAlignment="true" applyProtection="true">
      <alignment horizontal="general" vertical="center" textRotation="0" wrapText="true" indent="0" shrinkToFit="false"/>
      <protection locked="true" hidden="false"/>
    </xf>
    <xf numFmtId="164" fontId="7" fillId="0" borderId="30" xfId="0" applyFont="true" applyBorder="true" applyAlignment="true" applyProtection="true">
      <alignment horizontal="general" vertical="top" textRotation="0" wrapText="true" indent="0" shrinkToFit="false"/>
      <protection locked="true" hidden="false"/>
    </xf>
    <xf numFmtId="164" fontId="7" fillId="0" borderId="22" xfId="0" applyFont="true" applyBorder="true" applyAlignment="true" applyProtection="true">
      <alignment horizontal="general" vertical="top" textRotation="0" wrapText="false" indent="0" shrinkToFit="false"/>
      <protection locked="true" hidden="false"/>
    </xf>
    <xf numFmtId="164" fontId="7" fillId="0" borderId="22" xfId="0" applyFont="true" applyBorder="true" applyAlignment="false" applyProtection="true">
      <alignment horizontal="general" vertical="top" textRotation="0" wrapText="false" indent="0" shrinkToFit="false"/>
      <protection locked="true" hidden="false"/>
    </xf>
    <xf numFmtId="165" fontId="0" fillId="0" borderId="18" xfId="92" applyFont="true" applyBorder="true" applyAlignment="true" applyProtection="true">
      <alignment horizontal="general" vertical="center" textRotation="0" wrapText="true" indent="0" shrinkToFit="false"/>
      <protection locked="true" hidden="false"/>
    </xf>
    <xf numFmtId="165" fontId="0" fillId="0" borderId="9" xfId="92" applyFont="true" applyBorder="true" applyAlignment="true" applyProtection="true">
      <alignment horizontal="right" vertical="top" textRotation="0" wrapText="true" indent="0" shrinkToFit="false"/>
      <protection locked="true" hidden="false"/>
    </xf>
    <xf numFmtId="165" fontId="0" fillId="0" borderId="9" xfId="0" applyFont="false" applyBorder="true" applyAlignment="false" applyProtection="false">
      <alignment horizontal="general" vertical="top" textRotation="0" wrapText="false" indent="0" shrinkToFit="false"/>
      <protection locked="true" hidden="false"/>
    </xf>
    <xf numFmtId="165" fontId="0" fillId="0" borderId="9" xfId="0" applyFont="true" applyBorder="true" applyAlignment="true" applyProtection="false">
      <alignment horizontal="general" vertical="top" textRotation="0" wrapText="true" indent="0" shrinkToFit="false"/>
      <protection locked="true" hidden="false"/>
    </xf>
    <xf numFmtId="165" fontId="7" fillId="0" borderId="18" xfId="92" applyFont="true" applyBorder="true" applyAlignment="true" applyProtection="true">
      <alignment horizontal="general" vertical="center" textRotation="0" wrapText="true" indent="0" shrinkToFit="false"/>
      <protection locked="true" hidden="false"/>
    </xf>
    <xf numFmtId="164" fontId="7" fillId="0" borderId="9" xfId="0" applyFont="true" applyBorder="true" applyAlignment="true" applyProtection="true">
      <alignment horizontal="general" vertical="center" textRotation="0" wrapText="true" indent="0" shrinkToFit="false"/>
      <protection locked="true" hidden="false"/>
    </xf>
    <xf numFmtId="165" fontId="0" fillId="0" borderId="0" xfId="0" applyFont="true" applyBorder="true" applyAlignment="false" applyProtection="false">
      <alignment horizontal="general" vertical="top" textRotation="0" wrapText="false" indent="0" shrinkToFit="false"/>
      <protection locked="true" hidden="false"/>
    </xf>
    <xf numFmtId="165" fontId="7" fillId="0" borderId="9" xfId="92" applyFont="true" applyBorder="true" applyAlignment="true" applyProtection="true">
      <alignment horizontal="general" vertical="top" textRotation="0" wrapText="true" indent="0" shrinkToFit="false"/>
      <protection locked="true" hidden="false"/>
    </xf>
    <xf numFmtId="164" fontId="0" fillId="0" borderId="9" xfId="0" applyFont="true" applyBorder="true" applyAlignment="false" applyProtection="true">
      <alignment horizontal="general" vertical="top" textRotation="0" wrapText="false" indent="0" shrinkToFit="false"/>
      <protection locked="true" hidden="false"/>
    </xf>
    <xf numFmtId="164" fontId="7" fillId="0" borderId="26" xfId="0" applyFont="true" applyBorder="true" applyAlignment="false" applyProtection="true">
      <alignment horizontal="general" vertical="top" textRotation="0" wrapText="false" indent="0" shrinkToFit="false"/>
      <protection locked="true" hidden="false"/>
    </xf>
    <xf numFmtId="164" fontId="7" fillId="0" borderId="26" xfId="0" applyFont="true" applyBorder="true" applyAlignment="true" applyProtection="true">
      <alignment horizontal="general" vertical="top" textRotation="0" wrapText="true" indent="0" shrinkToFit="false"/>
      <protection locked="true" hidden="false"/>
    </xf>
    <xf numFmtId="165" fontId="7" fillId="0" borderId="9" xfId="94" applyFont="true" applyBorder="true" applyAlignment="true" applyProtection="true">
      <alignment horizontal="left" vertical="center" textRotation="0" wrapText="false" indent="0" shrinkToFit="false"/>
      <protection locked="true" hidden="false"/>
    </xf>
    <xf numFmtId="164" fontId="7" fillId="0" borderId="22" xfId="0" applyFont="true" applyBorder="true" applyAlignment="true" applyProtection="true">
      <alignment horizontal="general" vertical="top" textRotation="0" wrapText="true" indent="0" shrinkToFit="false"/>
      <protection locked="true" hidden="false"/>
    </xf>
    <xf numFmtId="164" fontId="7" fillId="0" borderId="9" xfId="0" applyFont="true" applyBorder="true" applyAlignment="false" applyProtection="true">
      <alignment horizontal="general" vertical="top" textRotation="0" wrapText="false" indent="0" shrinkToFit="false"/>
      <protection locked="true" hidden="false"/>
    </xf>
    <xf numFmtId="165" fontId="7" fillId="0" borderId="0" xfId="92" applyFont="true" applyBorder="true" applyAlignment="true" applyProtection="true">
      <alignment horizontal="general" vertical="center" textRotation="0" wrapText="true" indent="0" shrinkToFit="false"/>
      <protection locked="true" hidden="false"/>
    </xf>
    <xf numFmtId="164" fontId="7" fillId="0" borderId="17" xfId="0" applyFont="true" applyBorder="true" applyAlignment="false" applyProtection="true">
      <alignment horizontal="general" vertical="top" textRotation="0" wrapText="false" indent="0" shrinkToFit="false"/>
      <protection locked="true" hidden="false"/>
    </xf>
    <xf numFmtId="165" fontId="0" fillId="0" borderId="0" xfId="92" applyFont="true" applyBorder="true" applyAlignment="true" applyProtection="true">
      <alignment horizontal="general" vertical="center" textRotation="0" wrapText="true" indent="0" shrinkToFit="false"/>
      <protection locked="true" hidden="false"/>
    </xf>
    <xf numFmtId="165" fontId="7" fillId="0" borderId="0" xfId="0" applyFont="true" applyBorder="true" applyAlignment="false" applyProtection="true">
      <alignment horizontal="general" vertical="top" textRotation="0" wrapText="false" indent="0" shrinkToFit="false"/>
      <protection locked="true" hidden="false"/>
    </xf>
    <xf numFmtId="164" fontId="7" fillId="0" borderId="9" xfId="0" applyFont="true" applyBorder="true" applyAlignment="false" applyProtection="true">
      <alignment horizontal="general" vertical="top" textRotation="0" wrapText="false" indent="0" shrinkToFit="false"/>
      <protection locked="true" hidden="false"/>
    </xf>
    <xf numFmtId="164" fontId="0" fillId="0" borderId="17" xfId="0" applyFont="true" applyBorder="true" applyAlignment="false" applyProtection="true">
      <alignment horizontal="general" vertical="top" textRotation="0" wrapText="false" indent="0" shrinkToFit="false"/>
      <protection locked="true" hidden="false"/>
    </xf>
    <xf numFmtId="164" fontId="7" fillId="0" borderId="9" xfId="0" applyFont="true" applyBorder="true" applyAlignment="true" applyProtection="true">
      <alignment horizontal="right" vertical="top" textRotation="0" wrapText="false" indent="0" shrinkToFit="false"/>
      <protection locked="true" hidden="false"/>
    </xf>
    <xf numFmtId="165" fontId="0" fillId="0" borderId="17" xfId="94" applyFont="true" applyBorder="true" applyAlignment="true" applyProtection="true">
      <alignment horizontal="left" vertical="center" textRotation="0" wrapText="false" indent="0" shrinkToFit="false"/>
      <protection locked="true" hidden="false"/>
    </xf>
    <xf numFmtId="164" fontId="7" fillId="0" borderId="16" xfId="0" applyFont="true" applyBorder="true" applyAlignment="true" applyProtection="true">
      <alignment horizontal="right" vertical="top" textRotation="0" wrapText="false" indent="0" shrinkToFit="false"/>
      <protection locked="true" hidden="false"/>
    </xf>
    <xf numFmtId="165" fontId="0" fillId="0" borderId="16" xfId="0" applyFont="false" applyBorder="true" applyAlignment="false" applyProtection="false">
      <alignment horizontal="general" vertical="top" textRotation="0" wrapText="false" indent="0" shrinkToFit="false"/>
      <protection locked="true" hidden="false"/>
    </xf>
    <xf numFmtId="165" fontId="0" fillId="0" borderId="16" xfId="0" applyFont="true" applyBorder="true" applyAlignment="true" applyProtection="false">
      <alignment horizontal="general" vertical="top" textRotation="0" wrapText="true" indent="0" shrinkToFit="false"/>
      <protection locked="true" hidden="false"/>
    </xf>
    <xf numFmtId="165" fontId="7" fillId="0" borderId="16" xfId="92" applyFont="true" applyBorder="true" applyAlignment="true" applyProtection="true">
      <alignment horizontal="general" vertical="center" textRotation="0" wrapText="true" indent="0" shrinkToFit="false"/>
      <protection locked="true" hidden="false"/>
    </xf>
    <xf numFmtId="164" fontId="7" fillId="0" borderId="9" xfId="0" applyFont="true" applyBorder="true" applyAlignment="true" applyProtection="true">
      <alignment horizontal="right" vertical="center" textRotation="0" wrapText="false" indent="0" shrinkToFit="false"/>
      <protection locked="true" hidden="false"/>
    </xf>
    <xf numFmtId="164" fontId="7" fillId="0" borderId="9" xfId="0" applyFont="true" applyBorder="true" applyAlignment="true" applyProtection="true">
      <alignment horizontal="general" vertical="top" textRotation="0" wrapText="true" indent="0" shrinkToFit="false"/>
      <protection locked="true" hidden="false"/>
    </xf>
    <xf numFmtId="164" fontId="84" fillId="0" borderId="22" xfId="0" applyFont="true" applyBorder="true" applyAlignment="true" applyProtection="false">
      <alignment horizontal="justify" vertical="top" textRotation="0" wrapText="false" indent="0" shrinkToFit="false"/>
      <protection locked="true" hidden="false"/>
    </xf>
    <xf numFmtId="164" fontId="7" fillId="0" borderId="0" xfId="0" applyFont="true" applyBorder="true" applyAlignment="false" applyProtection="true">
      <alignment horizontal="general" vertical="top" textRotation="0" wrapText="false" indent="0" shrinkToFit="false"/>
      <protection locked="true" hidden="false"/>
    </xf>
    <xf numFmtId="164" fontId="0" fillId="2" borderId="31" xfId="0" applyFont="false" applyBorder="true" applyAlignment="true" applyProtection="true">
      <alignment horizontal="left" vertical="center" textRotation="0" wrapText="true" indent="0" shrinkToFit="false"/>
      <protection locked="false" hidden="false"/>
    </xf>
    <xf numFmtId="164" fontId="0" fillId="0" borderId="9" xfId="0" applyFont="true" applyBorder="true" applyAlignment="true" applyProtection="true">
      <alignment horizontal="center" vertical="center" textRotation="0" wrapText="true" indent="0" shrinkToFit="false"/>
      <protection locked="true" hidden="false"/>
    </xf>
    <xf numFmtId="164" fontId="0" fillId="0" borderId="31" xfId="0" applyFont="true" applyBorder="true" applyAlignment="true" applyProtection="true">
      <alignment horizontal="right" vertical="center" textRotation="0" wrapText="true" indent="0" shrinkToFit="false"/>
      <protection locked="true" hidden="false"/>
    </xf>
    <xf numFmtId="173" fontId="0" fillId="0" borderId="31" xfId="0" applyFont="false" applyBorder="true" applyAlignment="true" applyProtection="true">
      <alignment horizontal="center" vertical="center" textRotation="0" wrapText="true" indent="0" shrinkToFit="false"/>
      <protection locked="true" hidden="false"/>
    </xf>
    <xf numFmtId="164" fontId="0" fillId="0" borderId="31"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true" applyProtection="true">
      <alignment horizontal="left" vertical="center" textRotation="0" wrapText="true" indent="0" shrinkToFit="false"/>
      <protection locked="true" hidden="false"/>
    </xf>
    <xf numFmtId="165" fontId="0" fillId="0" borderId="0" xfId="0" applyFont="false" applyBorder="true" applyAlignment="true" applyProtection="true">
      <alignment horizontal="center" vertical="center" textRotation="0" wrapText="true" indent="0" shrinkToFit="false"/>
      <protection locked="true" hidden="false"/>
    </xf>
    <xf numFmtId="165" fontId="83" fillId="0" borderId="32" xfId="95" applyFont="true" applyBorder="true" applyAlignment="true" applyProtection="true">
      <alignment horizontal="center" vertical="center" textRotation="0" wrapText="true" indent="0" shrinkToFit="false"/>
      <protection locked="true" hidden="false"/>
    </xf>
    <xf numFmtId="165" fontId="0" fillId="0" borderId="9" xfId="0" applyFont="false" applyBorder="true" applyAlignment="true" applyProtection="true">
      <alignment horizontal="right" vertical="center" textRotation="0" wrapText="true" indent="0" shrinkToFit="false"/>
      <protection locked="true" hidden="false"/>
    </xf>
    <xf numFmtId="165" fontId="0" fillId="0" borderId="32" xfId="0" applyFont="true" applyBorder="true" applyAlignment="true" applyProtection="true">
      <alignment horizontal="center" vertical="center" textRotation="0" wrapText="true" indent="0" shrinkToFit="false"/>
      <protection locked="true" hidden="false"/>
    </xf>
    <xf numFmtId="164" fontId="0" fillId="6" borderId="0" xfId="84" applyFont="false" applyBorder="true" applyAlignment="false" applyProtection="false">
      <alignment horizontal="general" vertical="top" textRotation="0" wrapText="false" indent="0" shrinkToFit="false"/>
      <protection locked="true" hidden="false"/>
    </xf>
    <xf numFmtId="164" fontId="0" fillId="6" borderId="0" xfId="84" applyFont="true" applyBorder="true" applyAlignment="true" applyProtection="false">
      <alignment horizontal="general" vertical="top" textRotation="0" wrapText="true" indent="0" shrinkToFit="false"/>
      <protection locked="true" hidden="false"/>
    </xf>
    <xf numFmtId="164" fontId="7" fillId="0" borderId="0" xfId="58" applyFont="true" applyBorder="true" applyAlignment="false" applyProtection="true">
      <alignment horizontal="general" vertical="top" textRotation="0" wrapText="false" indent="0" shrinkToFit="false"/>
      <protection locked="true" hidden="false"/>
    </xf>
    <xf numFmtId="164" fontId="7" fillId="0" borderId="0" xfId="58" applyFont="false" applyBorder="true" applyAlignment="false" applyProtection="true">
      <alignment horizontal="general" vertical="top" textRotation="0" wrapText="false" indent="0" shrinkToFit="false"/>
      <protection locked="true" hidden="false"/>
    </xf>
    <xf numFmtId="165" fontId="20" fillId="0" borderId="0" xfId="62" applyFont="false" applyBorder="false" applyAlignment="fals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general" vertical="bottom" textRotation="0" wrapText="false" indent="0" shrinkToFit="false"/>
      <protection locked="true" hidden="false"/>
    </xf>
    <xf numFmtId="165" fontId="22" fillId="0" borderId="0" xfId="75" applyFont="false" applyBorder="false" applyAlignment="false" applyProtection="false">
      <alignment horizontal="general" vertical="bottom" textRotation="0" wrapText="false" indent="0" shrinkToFit="false"/>
      <protection locked="true" hidden="false"/>
    </xf>
    <xf numFmtId="165" fontId="22" fillId="0" borderId="0" xfId="75" applyFont="false" applyBorder="false" applyAlignment="false" applyProtection="true">
      <alignment horizontal="general" vertical="bottom" textRotation="0" wrapText="false" indent="0" shrinkToFit="false"/>
      <protection locked="true" hidden="false"/>
    </xf>
    <xf numFmtId="164" fontId="0" fillId="0" borderId="0" xfId="0" applyFont="false" applyBorder="true" applyAlignment="false" applyProtection="true">
      <alignment horizontal="general" vertical="top" textRotation="0" wrapText="false" indent="0" shrinkToFit="false"/>
      <protection locked="true" hidden="false"/>
    </xf>
    <xf numFmtId="164" fontId="7" fillId="0" borderId="0" xfId="0" applyFont="true" applyBorder="true" applyAlignment="false" applyProtection="true">
      <alignment horizontal="general" vertical="top" textRotation="0" wrapText="false" indent="0" shrinkToFit="false"/>
      <protection locked="true" hidden="false"/>
    </xf>
    <xf numFmtId="164" fontId="7" fillId="7" borderId="33" xfId="0" applyFont="true" applyBorder="true" applyAlignment="true" applyProtection="true">
      <alignment horizontal="center" vertical="top" textRotation="0" wrapText="false" indent="0" shrinkToFit="false"/>
      <protection locked="true" hidden="false"/>
    </xf>
    <xf numFmtId="165" fontId="85" fillId="0" borderId="0" xfId="90" applyFont="true" applyBorder="false" applyAlignment="false" applyProtection="false">
      <alignment horizontal="general" vertical="bottom" textRotation="0" wrapText="false" indent="0" shrinkToFit="false"/>
      <protection locked="true" hidden="false"/>
    </xf>
    <xf numFmtId="164" fontId="7" fillId="0" borderId="0" xfId="87" applyFont="true" applyBorder="true" applyAlignment="false" applyProtection="true">
      <alignment horizontal="general" vertical="top" textRotation="0" wrapText="false" indent="0" shrinkToFit="false"/>
      <protection locked="true" hidden="false"/>
    </xf>
    <xf numFmtId="164" fontId="7" fillId="0" borderId="0" xfId="87" applyFont="false" applyBorder="true" applyAlignment="false" applyProtection="true">
      <alignment horizontal="general" vertical="top" textRotation="0" wrapText="false" indent="0" shrinkToFit="false"/>
      <protection locked="true" hidden="false"/>
    </xf>
    <xf numFmtId="164" fontId="7" fillId="0" borderId="0" xfId="91" applyFont="true" applyBorder="true" applyAlignment="true" applyProtection="true">
      <alignment horizontal="general" vertical="center" textRotation="0" wrapText="true" indent="0" shrinkToFit="false"/>
      <protection locked="true" hidden="false"/>
    </xf>
    <xf numFmtId="164" fontId="23" fillId="0" borderId="0" xfId="91" applyFont="tru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false" applyProtection="true">
      <alignment horizontal="general" vertical="top" textRotation="0" wrapText="false" indent="0" shrinkToFit="false"/>
      <protection locked="true" hidden="false"/>
    </xf>
    <xf numFmtId="164" fontId="86" fillId="0" borderId="1" xfId="0" applyFont="true" applyBorder="true" applyAlignment="true" applyProtection="false">
      <alignment horizontal="general" vertical="top" textRotation="0" wrapText="true" indent="0" shrinkToFit="false"/>
      <protection locked="true" hidden="false"/>
    </xf>
    <xf numFmtId="165" fontId="0" fillId="0" borderId="1" xfId="60" applyFont="true" applyBorder="true" applyAlignment="true" applyProtection="true">
      <alignment horizontal="justify" vertical="top" textRotation="0" wrapText="true" indent="0" shrinkToFit="false"/>
      <protection locked="true" hidden="false"/>
    </xf>
    <xf numFmtId="165" fontId="6" fillId="0" borderId="34" xfId="60" applyFont="true" applyBorder="true" applyAlignment="true" applyProtection="true">
      <alignment horizontal="justify" vertical="top" textRotation="0" wrapText="true" indent="0" shrinkToFit="false"/>
      <protection locked="true" hidden="false"/>
    </xf>
    <xf numFmtId="165" fontId="0" fillId="0" borderId="9" xfId="60" applyFont="true" applyBorder="true" applyAlignment="true" applyProtection="true">
      <alignment horizontal="justify" vertical="top" textRotation="0" wrapText="true" indent="0" shrinkToFit="false"/>
      <protection locked="true" hidden="false"/>
    </xf>
    <xf numFmtId="164" fontId="0" fillId="0" borderId="9" xfId="0" applyFont="true" applyBorder="true" applyAlignment="true" applyProtection="false">
      <alignment horizontal="general" vertical="top" textRotation="0" wrapText="true" indent="0" shrinkToFit="false"/>
      <protection locked="true" hidden="false"/>
    </xf>
    <xf numFmtId="164" fontId="0" fillId="0" borderId="16" xfId="0" applyFont="true" applyBorder="true" applyAlignment="false" applyProtection="false">
      <alignment horizontal="general" vertical="top" textRotation="0" wrapText="false" indent="0" shrinkToFit="false"/>
      <protection locked="true" hidden="false"/>
    </xf>
    <xf numFmtId="165" fontId="19" fillId="0" borderId="1" xfId="60" applyFont="true" applyBorder="true" applyAlignment="true" applyProtection="true">
      <alignment horizontal="justify" vertical="center" textRotation="0" wrapText="true" indent="0" shrinkToFit="false"/>
      <protection locked="true" hidden="false"/>
    </xf>
    <xf numFmtId="165" fontId="6" fillId="0" borderId="0" xfId="93" applyFont="true" applyBorder="false" applyAlignment="true" applyProtection="true">
      <alignment horizontal="general" vertical="top" textRotation="0" wrapText="true" indent="0" shrinkToFit="false"/>
      <protection locked="true" hidden="false"/>
    </xf>
    <xf numFmtId="165" fontId="7" fillId="0" borderId="1" xfId="60" applyFont="true" applyBorder="true" applyAlignment="true" applyProtection="true">
      <alignment horizontal="justify" vertical="center" textRotation="0" wrapText="true" indent="0" shrinkToFit="false"/>
      <protection locked="true" hidden="false"/>
    </xf>
  </cellXfs>
  <cellStyles count="83">
    <cellStyle name="Normal" xfId="0" builtinId="0"/>
    <cellStyle name="Comma" xfId="15" builtinId="3"/>
    <cellStyle name="Comma [0]" xfId="16" builtinId="6"/>
    <cellStyle name="Currency" xfId="17" builtinId="4"/>
    <cellStyle name="Currency [0]" xfId="18" builtinId="7"/>
    <cellStyle name="Percent" xfId="19" builtinId="5"/>
    <cellStyle name=" 1" xfId="21"/>
    <cellStyle name=" 1 2" xfId="22"/>
    <cellStyle name=" 1_Stage1" xfId="23"/>
    <cellStyle name="_Model_RAB Мой_PR.PROG.WARM.NOTCOMBI.2012.2.16_v1.4(04.04.11) " xfId="24"/>
    <cellStyle name="_Model_RAB Мой_Книга2_PR.PROG.WARM.NOTCOMBI.2012.2.16_v1.4(04.04.11) " xfId="25"/>
    <cellStyle name="_Model_RAB_MRSK_svod_PR.PROG.WARM.NOTCOMBI.2012.2.16_v1.4(04.04.11) " xfId="26"/>
    <cellStyle name="_Model_RAB_MRSK_svod_Книга2_PR.PROG.WARM.NOTCOMBI.2012.2.16_v1.4(04.04.11) " xfId="27"/>
    <cellStyle name="_МОДЕЛЬ_1 (2)_PR.PROG.WARM.NOTCOMBI.2012.2.16_v1.4(04.04.11) " xfId="28"/>
    <cellStyle name="_МОДЕЛЬ_1 (2)_Книга2_PR.PROG.WARM.NOTCOMBI.2012.2.16_v1.4(04.04.11) " xfId="29"/>
    <cellStyle name="_Расчет RAB_22072008_PR.PROG.WARM.NOTCOMBI.2012.2.16_v1.4(04.04.11) " xfId="30"/>
    <cellStyle name="_Расчет RAB_22072008_Книга2_PR.PROG.WARM.NOTCOMBI.2012.2.16_v1.4(04.04.11) " xfId="31"/>
    <cellStyle name="_Расчет RAB_Лен и МОЭСК_с 2010 года_14.04.2009_со сглаж_version 3.0_без ФСК_PR.PROG.WARM.NOTCOMBI.2012.2.16_v1.4(04.04.11) " xfId="32"/>
    <cellStyle name="_Расчет RAB_Лен и МОЭСК_с 2010 года_14.04.2009_со сглаж_version 3.0_без ФСК_Книга2_PR.PROG.WARM.NOTCOMBI.2012.2.16_v1.4(04.04.11) " xfId="33"/>
    <cellStyle name="_пр 5 тариф RAB_PR.PROG.WARM.NOTCOMBI.2012.2.16_v1.4(04.04.11) " xfId="34"/>
    <cellStyle name="_пр 5 тариф RAB_Книга2_PR.PROG.WARM.NOTCOMBI.2012.2.16_v1.4(04.04.11) " xfId="35"/>
    <cellStyle name="Cells 2" xfId="36"/>
    <cellStyle name="Currency [0]" xfId="37"/>
    <cellStyle name="currency1" xfId="38"/>
    <cellStyle name="Currency2" xfId="39"/>
    <cellStyle name="currency3" xfId="40"/>
    <cellStyle name="currency4" xfId="41"/>
    <cellStyle name="Followed Hyperlink" xfId="42"/>
    <cellStyle name="Header 3" xfId="43"/>
    <cellStyle name="Hyperlink 1" xfId="44"/>
    <cellStyle name="normal" xfId="45"/>
    <cellStyle name="Normal1" xfId="46"/>
    <cellStyle name="Normal2" xfId="47"/>
    <cellStyle name="Percent1" xfId="48"/>
    <cellStyle name="Title 4" xfId="49"/>
    <cellStyle name="Гиперссылка 2" xfId="50"/>
    <cellStyle name="Гиперссылка 2 2" xfId="51"/>
    <cellStyle name="Гиперссылка 4" xfId="52"/>
    <cellStyle name="Гиперссылка 5" xfId="53"/>
    <cellStyle name="Границы" xfId="54"/>
    <cellStyle name="Заголовок" xfId="55"/>
    <cellStyle name="ЗаголовокСтолбца" xfId="56"/>
    <cellStyle name="Значение" xfId="57"/>
    <cellStyle name="Обычный 10" xfId="58"/>
    <cellStyle name="Обычный 12" xfId="59"/>
    <cellStyle name="Обычный 12 2" xfId="60"/>
    <cellStyle name="Обычный 12 3" xfId="61"/>
    <cellStyle name="Обычный 14" xfId="62"/>
    <cellStyle name="Обычный 14 2" xfId="63"/>
    <cellStyle name="Обычный 14 2 2" xfId="64"/>
    <cellStyle name="Обычный 14 3" xfId="65"/>
    <cellStyle name="Обычный 14 3 2" xfId="66"/>
    <cellStyle name="Обычный 14 4" xfId="67"/>
    <cellStyle name="Обычный 14 4 2" xfId="68"/>
    <cellStyle name="Обычный 14 5" xfId="69"/>
    <cellStyle name="Обычный 14 6" xfId="70"/>
    <cellStyle name="Обычный 14 7" xfId="71"/>
    <cellStyle name="Обычный 14 8" xfId="72"/>
    <cellStyle name="Обычный 14 9" xfId="73"/>
    <cellStyle name="Обычный 15" xfId="74"/>
    <cellStyle name="Обычный 2" xfId="75"/>
    <cellStyle name="Обычный 2 10 2" xfId="76"/>
    <cellStyle name="Обычный 2 2" xfId="77"/>
    <cellStyle name="Обычный 2 3" xfId="78"/>
    <cellStyle name="Обычный 2 4" xfId="79"/>
    <cellStyle name="Обычный 3" xfId="80"/>
    <cellStyle name="Обычный 3 2" xfId="81"/>
    <cellStyle name="Обычный 3 3" xfId="82"/>
    <cellStyle name="Обычный 3 4" xfId="83"/>
    <cellStyle name="Обычный 4" xfId="84"/>
    <cellStyle name="Обычный 5" xfId="85"/>
    <cellStyle name="Обычный_BALANCE.WARM.2007YEAR(FACT)" xfId="86"/>
    <cellStyle name="Обычный_INVEST.WARM.PLAN.4.78(v0.1)" xfId="87"/>
    <cellStyle name="Обычный_JKH.OPEN.INFO.HVS(v3.5)_цены161210" xfId="88"/>
    <cellStyle name="Обычный_JKH.OPEN.INFO.PRICE.VO_v4.0(10.02.11)" xfId="89"/>
    <cellStyle name="Обычный_MINENERGO.340.PRIL79(v0.1)" xfId="90"/>
    <cellStyle name="Обычный_PREDEL.JKH.2010(v1.3)" xfId="91"/>
    <cellStyle name="Обычный_razrabotka_sablonov_po_WKU" xfId="92"/>
    <cellStyle name="Обычный_SIMPLE_1_massive2" xfId="93"/>
    <cellStyle name="Обычный_ЖКУ_проект3" xfId="94"/>
    <cellStyle name="Обычный_Мониторинг инвестиций" xfId="95"/>
    <cellStyle name="Обычный_Шаблон по источникам для Модуля Реестр (2)" xfId="96"/>
    <cellStyle name="*unknown*" xfId="20" builtinId="8"/>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BFBFBF"/>
      <rgbColor rgb="FF993366"/>
      <rgbColor rgb="FFFFFFC0"/>
      <rgbColor rgb="FFE3FAFD"/>
      <rgbColor rgb="FF660066"/>
      <rgbColor rgb="FFFF8080"/>
      <rgbColor rgb="FF0066CC"/>
      <rgbColor rgb="FFD3DBDB"/>
      <rgbColor rgb="FF000080"/>
      <rgbColor rgb="FFFF00FF"/>
      <rgbColor rgb="FFFFFF00"/>
      <rgbColor rgb="FF00FFFF"/>
      <rgbColor rgb="FF800080"/>
      <rgbColor rgb="FFCC0000"/>
      <rgbColor rgb="FF008080"/>
      <rgbColor rgb="FF0000FF"/>
      <rgbColor rgb="FF00CCFF"/>
      <rgbColor rgb="FFF0F0F0"/>
      <rgbColor rgb="FFD7EAD3"/>
      <rgbColor rgb="FFF2F2F2"/>
      <rgbColor rgb="FFB7E4FF"/>
      <rgbColor rgb="FFFFB7B7"/>
      <rgbColor rgb="FFBCBCBC"/>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1.png"/><Relationship Id="rId14" Type="http://schemas.openxmlformats.org/officeDocument/2006/relationships/image" Target="../media/image12.png"/><Relationship Id="rId15" Type="http://schemas.openxmlformats.org/officeDocument/2006/relationships/image" Target="../media/image13.png"/><Relationship Id="rId16" Type="http://schemas.openxmlformats.org/officeDocument/2006/relationships/image" Target="../media/image14.png"/>
</Relationships>
</file>

<file path=xl/drawings/_rels/drawing10.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11.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12.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13.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14.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15.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16.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17.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Relationship Id="rId4" Type="http://schemas.openxmlformats.org/officeDocument/2006/relationships/image" Target="../media/image17.png"/><Relationship Id="rId5" Type="http://schemas.openxmlformats.org/officeDocument/2006/relationships/image" Target="../media/image17.png"/><Relationship Id="rId6" Type="http://schemas.openxmlformats.org/officeDocument/2006/relationships/image" Target="../media/image17.png"/><Relationship Id="rId7" Type="http://schemas.openxmlformats.org/officeDocument/2006/relationships/image" Target="../media/image17.png"/><Relationship Id="rId8" Type="http://schemas.openxmlformats.org/officeDocument/2006/relationships/image" Target="../media/image17.png"/><Relationship Id="rId9" Type="http://schemas.openxmlformats.org/officeDocument/2006/relationships/image" Target="../media/image17.png"/><Relationship Id="rId10" Type="http://schemas.openxmlformats.org/officeDocument/2006/relationships/image" Target="../media/image17.png"/><Relationship Id="rId11" Type="http://schemas.openxmlformats.org/officeDocument/2006/relationships/image" Target="../media/image17.png"/><Relationship Id="rId12" Type="http://schemas.openxmlformats.org/officeDocument/2006/relationships/image" Target="../media/image17.png"/>
</Relationships>
</file>

<file path=xl/drawings/_rels/drawing18.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19.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20.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21.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22.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23.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24.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25.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Relationship Id="rId4" Type="http://schemas.openxmlformats.org/officeDocument/2006/relationships/image" Target="../media/image17.png"/><Relationship Id="rId5" Type="http://schemas.openxmlformats.org/officeDocument/2006/relationships/image" Target="../media/image17.png"/>
</Relationships>
</file>

<file path=xl/drawings/_rels/drawing26.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27.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28.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29.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Relationship Id="rId4" Type="http://schemas.openxmlformats.org/officeDocument/2006/relationships/image" Target="../media/image17.png"/><Relationship Id="rId5" Type="http://schemas.openxmlformats.org/officeDocument/2006/relationships/image" Target="../media/image17.png"/>
</Relationships>
</file>

<file path=xl/drawings/_rels/drawing3.xml.rels><?xml version="1.0" encoding="UTF-8"?>
<Relationships xmlns="http://schemas.openxmlformats.org/package/2006/relationships"><Relationship Id="rId1" Type="http://schemas.openxmlformats.org/officeDocument/2006/relationships/image" Target="../media/image15.png"/><Relationship Id="rId2" Type="http://schemas.openxmlformats.org/officeDocument/2006/relationships/image" Target="../media/image15.png"/><Relationship Id="rId3" Type="http://schemas.openxmlformats.org/officeDocument/2006/relationships/image" Target="../media/image15.png"/><Relationship Id="rId4" Type="http://schemas.openxmlformats.org/officeDocument/2006/relationships/image" Target="../media/image15.png"/><Relationship Id="rId5" Type="http://schemas.openxmlformats.org/officeDocument/2006/relationships/image" Target="../media/image16.png"/><Relationship Id="rId6" Type="http://schemas.openxmlformats.org/officeDocument/2006/relationships/image" Target="../media/image17.png"/>
</Relationships>
</file>

<file path=xl/drawings/_rels/drawing30.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31.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32.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33.xml.rels><?xml version="1.0" encoding="UTF-8"?>
<Relationships xmlns="http://schemas.openxmlformats.org/package/2006/relationships"><Relationship Id="rId1" Type="http://schemas.openxmlformats.org/officeDocument/2006/relationships/image" Target="../media/image17.png"/>
</Relationships>
</file>

<file path=xl/drawings/_rels/drawing34.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35.xml.rels><?xml version="1.0" encoding="UTF-8"?>
<Relationships xmlns="http://schemas.openxmlformats.org/package/2006/relationships"><Relationship Id="rId1" Type="http://schemas.openxmlformats.org/officeDocument/2006/relationships/image" Target="../media/image17.png"/>
</Relationships>
</file>

<file path=xl/drawings/_rels/drawing4.xml.rels><?xml version="1.0" encoding="UTF-8"?>
<Relationships xmlns="http://schemas.openxmlformats.org/package/2006/relationships"><Relationship Id="rId1" Type="http://schemas.openxmlformats.org/officeDocument/2006/relationships/image" Target="../media/image15.png"/><Relationship Id="rId2" Type="http://schemas.openxmlformats.org/officeDocument/2006/relationships/image" Target="../media/image15.png"/><Relationship Id="rId3" Type="http://schemas.openxmlformats.org/officeDocument/2006/relationships/image" Target="../media/image15.png"/><Relationship Id="rId4" Type="http://schemas.openxmlformats.org/officeDocument/2006/relationships/image" Target="../media/image18.png"/><Relationship Id="rId5" Type="http://schemas.openxmlformats.org/officeDocument/2006/relationships/image" Target="../media/image19.png"/>
</Relationships>
</file>

<file path=xl/drawings/_rels/drawing5.xml.rels><?xml version="1.0" encoding="UTF-8"?>
<Relationships xmlns="http://schemas.openxmlformats.org/package/2006/relationships"><Relationship Id="rId1" Type="http://schemas.openxmlformats.org/officeDocument/2006/relationships/image" Target="../media/image17.png"/><Relationship Id="rId2" Type="http://schemas.openxmlformats.org/officeDocument/2006/relationships/image" Target="../media/image15.png"/><Relationship Id="rId3" Type="http://schemas.openxmlformats.org/officeDocument/2006/relationships/image" Target="../media/image15.png"/><Relationship Id="rId4" Type="http://schemas.openxmlformats.org/officeDocument/2006/relationships/image" Target="../media/image15.png"/><Relationship Id="rId5" Type="http://schemas.openxmlformats.org/officeDocument/2006/relationships/image" Target="../media/image18.png"/><Relationship Id="rId6" Type="http://schemas.openxmlformats.org/officeDocument/2006/relationships/image" Target="../media/image19.png"/>
</Relationships>
</file>

<file path=xl/drawings/_rels/drawing6.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7.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_rels/drawing8.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
</Relationships>
</file>

<file path=xl/drawings/_rels/drawing9.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19.png"/><Relationship Id="rId3" Type="http://schemas.openxmlformats.org/officeDocument/2006/relationships/image" Target="../media/image1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0</xdr:colOff>
      <xdr:row>111</xdr:row>
      <xdr:rowOff>272880</xdr:rowOff>
    </xdr:from>
    <xdr:to>
      <xdr:col>2</xdr:col>
      <xdr:colOff>1414800</xdr:colOff>
      <xdr:row>114</xdr:row>
      <xdr:rowOff>4680</xdr:rowOff>
    </xdr:to>
    <xdr:sp>
      <xdr:nvSpPr>
        <xdr:cNvPr id="0" name="InstrBlock_8"/>
        <xdr:cNvSpPr/>
      </xdr:nvSpPr>
      <xdr:spPr>
        <a:xfrm>
          <a:off x="208800" y="4444920"/>
          <a:ext cx="1968120" cy="465120"/>
        </a:xfrm>
        <a:prstGeom prst="rect">
          <a:avLst/>
        </a:prstGeom>
        <a:solidFill>
          <a:srgbClr val="ffc170"/>
        </a:solidFill>
        <a:ln w="9525">
          <a:solidFill>
            <a:srgbClr val="a6a6a6"/>
          </a:solidFill>
          <a:miter/>
        </a:ln>
      </xdr:spPr>
      <xdr:style>
        <a:lnRef idx="0"/>
        <a:fillRef idx="0"/>
        <a:effectRef idx="0"/>
        <a:fontRef idx="minor"/>
      </xdr:style>
      <xdr:txBody>
        <a:bodyPr vertOverflow="clip" lIns="468000" rIns="36000" tIns="46800" bIns="46800" anchor="ctr" upright="1">
          <a:noAutofit/>
        </a:bodyPr>
        <a:p>
          <a:pPr>
            <a:lnSpc>
              <a:spcPct val="100000"/>
            </a:lnSpc>
          </a:pPr>
          <a:r>
            <a:rPr b="0" lang="ru-RU" sz="1000" spc="-1" strike="noStrike">
              <a:solidFill>
                <a:srgbClr val="000000"/>
              </a:solidFill>
              <a:latin typeface="Tahoma"/>
              <a:ea typeface="Tahoma"/>
            </a:rPr>
            <a:t>Обновление</a:t>
          </a:r>
          <a:endParaRPr b="0" lang="en-US" sz="1000" spc="-1" strike="noStrike">
            <a:latin typeface="Times New Roman"/>
          </a:endParaRPr>
        </a:p>
      </xdr:txBody>
    </xdr:sp>
    <xdr:clientData/>
  </xdr:twoCellAnchor>
  <xdr:twoCellAnchor editAs="absolute">
    <xdr:from>
      <xdr:col>1</xdr:col>
      <xdr:colOff>0</xdr:colOff>
      <xdr:row>110</xdr:row>
      <xdr:rowOff>190440</xdr:rowOff>
    </xdr:from>
    <xdr:to>
      <xdr:col>2</xdr:col>
      <xdr:colOff>1414800</xdr:colOff>
      <xdr:row>111</xdr:row>
      <xdr:rowOff>272520</xdr:rowOff>
    </xdr:to>
    <xdr:sp>
      <xdr:nvSpPr>
        <xdr:cNvPr id="1" name="InstrBlock_7"/>
        <xdr:cNvSpPr/>
      </xdr:nvSpPr>
      <xdr:spPr>
        <a:xfrm>
          <a:off x="208800" y="3981240"/>
          <a:ext cx="1968120" cy="463320"/>
        </a:xfrm>
        <a:prstGeom prst="rect">
          <a:avLst/>
        </a:prstGeom>
        <a:solidFill>
          <a:srgbClr val="f0f0f0"/>
        </a:solidFill>
        <a:ln w="9525">
          <a:solidFill>
            <a:srgbClr val="a6a6a6"/>
          </a:solidFill>
          <a:miter/>
        </a:ln>
      </xdr:spPr>
      <xdr:style>
        <a:lnRef idx="0"/>
        <a:fillRef idx="0"/>
        <a:effectRef idx="0"/>
        <a:fontRef idx="minor"/>
      </xdr:style>
      <xdr:txBody>
        <a:bodyPr vertOverflow="clip" lIns="468000" rIns="36000" tIns="46800" bIns="46800" anchor="ctr" upright="1">
          <a:noAutofit/>
        </a:bodyPr>
        <a:p>
          <a:pPr>
            <a:lnSpc>
              <a:spcPct val="100000"/>
            </a:lnSpc>
          </a:pPr>
          <a:r>
            <a:rPr b="0" lang="ru-RU" sz="1000" spc="-1" strike="noStrike">
              <a:solidFill>
                <a:srgbClr val="000000"/>
              </a:solidFill>
              <a:latin typeface="Tahoma"/>
              <a:ea typeface="Tahoma"/>
            </a:rPr>
            <a:t>Консультации по работе с отчётом</a:t>
          </a:r>
          <a:endParaRPr b="0" lang="en-US" sz="1000" spc="-1" strike="noStrike">
            <a:latin typeface="Times New Roman"/>
          </a:endParaRPr>
        </a:p>
      </xdr:txBody>
    </xdr:sp>
    <xdr:clientData/>
  </xdr:twoCellAnchor>
  <xdr:twoCellAnchor editAs="absolute">
    <xdr:from>
      <xdr:col>1</xdr:col>
      <xdr:colOff>0</xdr:colOff>
      <xdr:row>108</xdr:row>
      <xdr:rowOff>77400</xdr:rowOff>
    </xdr:from>
    <xdr:to>
      <xdr:col>2</xdr:col>
      <xdr:colOff>1414800</xdr:colOff>
      <xdr:row>110</xdr:row>
      <xdr:rowOff>190080</xdr:rowOff>
    </xdr:to>
    <xdr:sp>
      <xdr:nvSpPr>
        <xdr:cNvPr id="2" name="InstrBlock_6"/>
        <xdr:cNvSpPr/>
      </xdr:nvSpPr>
      <xdr:spPr>
        <a:xfrm>
          <a:off x="208800" y="3487320"/>
          <a:ext cx="1968120" cy="493560"/>
        </a:xfrm>
        <a:prstGeom prst="rect">
          <a:avLst/>
        </a:prstGeom>
        <a:solidFill>
          <a:srgbClr val="f0f0f0"/>
        </a:solidFill>
        <a:ln w="9525">
          <a:solidFill>
            <a:srgbClr val="a6a6a6"/>
          </a:solidFill>
          <a:miter/>
        </a:ln>
      </xdr:spPr>
      <xdr:style>
        <a:lnRef idx="0"/>
        <a:fillRef idx="0"/>
        <a:effectRef idx="0"/>
        <a:fontRef idx="minor"/>
      </xdr:style>
      <xdr:txBody>
        <a:bodyPr vertOverflow="clip" lIns="468000" rIns="36000" tIns="46800" bIns="46800" anchor="ctr" upright="1">
          <a:noAutofit/>
        </a:bodyPr>
        <a:p>
          <a:pPr>
            <a:lnSpc>
              <a:spcPct val="100000"/>
            </a:lnSpc>
          </a:pPr>
          <a:r>
            <a:rPr b="0" lang="ru-RU" sz="1000" spc="-1" strike="noStrike">
              <a:solidFill>
                <a:srgbClr val="000000"/>
              </a:solidFill>
              <a:latin typeface="Tahoma"/>
              <a:ea typeface="Tahoma"/>
            </a:rPr>
            <a:t>Методология заполнения</a:t>
          </a:r>
          <a:endParaRPr b="0" lang="en-US" sz="1000" spc="-1" strike="noStrike">
            <a:latin typeface="Times New Roman"/>
          </a:endParaRPr>
        </a:p>
      </xdr:txBody>
    </xdr:sp>
    <xdr:clientData/>
  </xdr:twoCellAnchor>
  <xdr:twoCellAnchor editAs="absolute">
    <xdr:from>
      <xdr:col>1</xdr:col>
      <xdr:colOff>0</xdr:colOff>
      <xdr:row>105</xdr:row>
      <xdr:rowOff>139680</xdr:rowOff>
    </xdr:from>
    <xdr:to>
      <xdr:col>2</xdr:col>
      <xdr:colOff>1414800</xdr:colOff>
      <xdr:row>108</xdr:row>
      <xdr:rowOff>77040</xdr:rowOff>
    </xdr:to>
    <xdr:sp>
      <xdr:nvSpPr>
        <xdr:cNvPr id="3" name="InstrBlock_5"/>
        <xdr:cNvSpPr/>
      </xdr:nvSpPr>
      <xdr:spPr>
        <a:xfrm>
          <a:off x="208800" y="2978280"/>
          <a:ext cx="1968120" cy="508680"/>
        </a:xfrm>
        <a:prstGeom prst="rect">
          <a:avLst/>
        </a:prstGeom>
        <a:solidFill>
          <a:srgbClr val="f0f0f0"/>
        </a:solidFill>
        <a:ln w="9525">
          <a:solidFill>
            <a:srgbClr val="a6a6a6"/>
          </a:solidFill>
          <a:miter/>
        </a:ln>
      </xdr:spPr>
      <xdr:style>
        <a:lnRef idx="0"/>
        <a:fillRef idx="0"/>
        <a:effectRef idx="0"/>
        <a:fontRef idx="minor"/>
      </xdr:style>
      <xdr:txBody>
        <a:bodyPr vertOverflow="clip" lIns="468000" rIns="0" tIns="46800" bIns="46800" anchor="ctr" upright="1">
          <a:noAutofit/>
        </a:bodyPr>
        <a:p>
          <a:pPr>
            <a:lnSpc>
              <a:spcPct val="100000"/>
            </a:lnSpc>
          </a:pPr>
          <a:r>
            <a:rPr b="0" lang="ru-RU" sz="1000" spc="-1" strike="noStrike">
              <a:solidFill>
                <a:srgbClr val="000000"/>
              </a:solidFill>
              <a:latin typeface="Tahoma"/>
              <a:ea typeface="Tahoma"/>
            </a:rPr>
            <a:t>Организационно-технические консультации</a:t>
          </a:r>
          <a:endParaRPr b="0" lang="en-US" sz="1000" spc="-1" strike="noStrike">
            <a:latin typeface="Times New Roman"/>
          </a:endParaRPr>
        </a:p>
      </xdr:txBody>
    </xdr:sp>
    <xdr:clientData/>
  </xdr:twoCellAnchor>
  <xdr:twoCellAnchor editAs="absolute">
    <xdr:from>
      <xdr:col>1</xdr:col>
      <xdr:colOff>0</xdr:colOff>
      <xdr:row>103</xdr:row>
      <xdr:rowOff>26640</xdr:rowOff>
    </xdr:from>
    <xdr:to>
      <xdr:col>2</xdr:col>
      <xdr:colOff>1414800</xdr:colOff>
      <xdr:row>105</xdr:row>
      <xdr:rowOff>139320</xdr:rowOff>
    </xdr:to>
    <xdr:sp>
      <xdr:nvSpPr>
        <xdr:cNvPr id="4" name="InstrBlock_4"/>
        <xdr:cNvSpPr/>
      </xdr:nvSpPr>
      <xdr:spPr>
        <a:xfrm>
          <a:off x="208800" y="2484000"/>
          <a:ext cx="1968120" cy="493920"/>
        </a:xfrm>
        <a:prstGeom prst="rect">
          <a:avLst/>
        </a:prstGeom>
        <a:solidFill>
          <a:srgbClr val="f0f0f0"/>
        </a:solidFill>
        <a:ln w="9525">
          <a:solidFill>
            <a:srgbClr val="a6a6a6"/>
          </a:solidFill>
          <a:miter/>
        </a:ln>
      </xdr:spPr>
      <xdr:style>
        <a:lnRef idx="0"/>
        <a:fillRef idx="0"/>
        <a:effectRef idx="0"/>
        <a:fontRef idx="minor"/>
      </xdr:style>
      <xdr:txBody>
        <a:bodyPr vertOverflow="clip" lIns="468000" rIns="36000" tIns="46800" bIns="46800" anchor="ctr" upright="1">
          <a:noAutofit/>
        </a:bodyPr>
        <a:p>
          <a:pPr>
            <a:lnSpc>
              <a:spcPct val="100000"/>
            </a:lnSpc>
          </a:pPr>
          <a:r>
            <a:rPr b="0" lang="ru-RU" sz="1000" spc="-1" strike="noStrike">
              <a:solidFill>
                <a:srgbClr val="000000"/>
              </a:solidFill>
              <a:latin typeface="Tahoma"/>
              <a:ea typeface="Tahoma"/>
            </a:rPr>
            <a:t>Проверка отчёта</a:t>
          </a:r>
          <a:endParaRPr b="0" lang="en-US" sz="1000" spc="-1" strike="noStrike">
            <a:latin typeface="Times New Roman"/>
          </a:endParaRPr>
        </a:p>
      </xdr:txBody>
    </xdr:sp>
    <xdr:clientData/>
  </xdr:twoCellAnchor>
  <xdr:twoCellAnchor editAs="absolute">
    <xdr:from>
      <xdr:col>1</xdr:col>
      <xdr:colOff>0</xdr:colOff>
      <xdr:row>100</xdr:row>
      <xdr:rowOff>104040</xdr:rowOff>
    </xdr:from>
    <xdr:to>
      <xdr:col>2</xdr:col>
      <xdr:colOff>1414800</xdr:colOff>
      <xdr:row>103</xdr:row>
      <xdr:rowOff>26280</xdr:rowOff>
    </xdr:to>
    <xdr:sp>
      <xdr:nvSpPr>
        <xdr:cNvPr id="5" name="InstrBlock_3"/>
        <xdr:cNvSpPr/>
      </xdr:nvSpPr>
      <xdr:spPr>
        <a:xfrm>
          <a:off x="208800" y="1990080"/>
          <a:ext cx="1968120" cy="493560"/>
        </a:xfrm>
        <a:prstGeom prst="rect">
          <a:avLst/>
        </a:prstGeom>
        <a:solidFill>
          <a:srgbClr val="f0f0f0"/>
        </a:solidFill>
        <a:ln w="9525">
          <a:solidFill>
            <a:srgbClr val="a6a6a6"/>
          </a:solidFill>
          <a:miter/>
        </a:ln>
      </xdr:spPr>
      <xdr:style>
        <a:lnRef idx="0"/>
        <a:fillRef idx="0"/>
        <a:effectRef idx="0"/>
        <a:fontRef idx="minor"/>
      </xdr:style>
      <xdr:txBody>
        <a:bodyPr vertOverflow="clip" lIns="468000" rIns="36000" tIns="46800" bIns="46800" anchor="ctr" upright="1">
          <a:noAutofit/>
        </a:bodyPr>
        <a:p>
          <a:pPr>
            <a:lnSpc>
              <a:spcPct val="100000"/>
            </a:lnSpc>
          </a:pPr>
          <a:r>
            <a:rPr b="0" lang="ru-RU" sz="1000" spc="-1" strike="noStrike">
              <a:solidFill>
                <a:srgbClr val="000000"/>
              </a:solidFill>
              <a:latin typeface="Tahoma"/>
              <a:ea typeface="Tahoma"/>
            </a:rPr>
            <a:t>Работа с реестрами</a:t>
          </a:r>
          <a:endParaRPr b="0" lang="en-US" sz="1000" spc="-1" strike="noStrike">
            <a:latin typeface="Times New Roman"/>
          </a:endParaRPr>
        </a:p>
      </xdr:txBody>
    </xdr:sp>
    <xdr:clientData/>
  </xdr:twoCellAnchor>
  <xdr:twoCellAnchor editAs="absolute">
    <xdr:from>
      <xdr:col>1</xdr:col>
      <xdr:colOff>0</xdr:colOff>
      <xdr:row>98</xdr:row>
      <xdr:rowOff>21600</xdr:rowOff>
    </xdr:from>
    <xdr:to>
      <xdr:col>2</xdr:col>
      <xdr:colOff>1414800</xdr:colOff>
      <xdr:row>100</xdr:row>
      <xdr:rowOff>103680</xdr:rowOff>
    </xdr:to>
    <xdr:sp>
      <xdr:nvSpPr>
        <xdr:cNvPr id="6" name="InstrBlock_2"/>
        <xdr:cNvSpPr/>
      </xdr:nvSpPr>
      <xdr:spPr>
        <a:xfrm>
          <a:off x="208800" y="1526400"/>
          <a:ext cx="1968120" cy="463320"/>
        </a:xfrm>
        <a:prstGeom prst="rect">
          <a:avLst/>
        </a:prstGeom>
        <a:solidFill>
          <a:srgbClr val="f0f0f0"/>
        </a:solidFill>
        <a:ln w="9525">
          <a:solidFill>
            <a:srgbClr val="a6a6a6"/>
          </a:solidFill>
          <a:miter/>
        </a:ln>
      </xdr:spPr>
      <xdr:style>
        <a:lnRef idx="0"/>
        <a:fillRef idx="0"/>
        <a:effectRef idx="0"/>
        <a:fontRef idx="minor"/>
      </xdr:style>
      <xdr:txBody>
        <a:bodyPr vertOverflow="clip" lIns="468000" rIns="36000" tIns="46800" bIns="46800" anchor="ctr" upright="1">
          <a:noAutofit/>
        </a:bodyPr>
        <a:p>
          <a:pPr>
            <a:lnSpc>
              <a:spcPct val="100000"/>
            </a:lnSpc>
          </a:pPr>
          <a:r>
            <a:rPr b="0" lang="ru-RU" sz="1000" spc="-1" strike="noStrike">
              <a:solidFill>
                <a:srgbClr val="000000"/>
              </a:solidFill>
              <a:latin typeface="Tahoma"/>
              <a:ea typeface="Tahoma"/>
            </a:rPr>
            <a:t>Условные обозначения</a:t>
          </a:r>
          <a:endParaRPr b="0" lang="en-US" sz="1000" spc="-1" strike="noStrike">
            <a:latin typeface="Times New Roman"/>
          </a:endParaRPr>
        </a:p>
      </xdr:txBody>
    </xdr:sp>
    <xdr:clientData/>
  </xdr:twoCellAnchor>
  <xdr:twoCellAnchor editAs="absolute">
    <xdr:from>
      <xdr:col>1</xdr:col>
      <xdr:colOff>0</xdr:colOff>
      <xdr:row>4</xdr:row>
      <xdr:rowOff>541080</xdr:rowOff>
    </xdr:from>
    <xdr:to>
      <xdr:col>2</xdr:col>
      <xdr:colOff>1414800</xdr:colOff>
      <xdr:row>98</xdr:row>
      <xdr:rowOff>21240</xdr:rowOff>
    </xdr:to>
    <xdr:sp>
      <xdr:nvSpPr>
        <xdr:cNvPr id="7" name="InstrBlock_1"/>
        <xdr:cNvSpPr/>
      </xdr:nvSpPr>
      <xdr:spPr>
        <a:xfrm>
          <a:off x="208800" y="1055520"/>
          <a:ext cx="1968120" cy="470520"/>
        </a:xfrm>
        <a:prstGeom prst="rect">
          <a:avLst/>
        </a:prstGeom>
        <a:solidFill>
          <a:srgbClr val="f0f0f0"/>
        </a:solidFill>
        <a:ln w="9525">
          <a:solidFill>
            <a:srgbClr val="a6a6a6"/>
          </a:solidFill>
          <a:miter/>
        </a:ln>
      </xdr:spPr>
      <xdr:style>
        <a:lnRef idx="0"/>
        <a:fillRef idx="0"/>
        <a:effectRef idx="0"/>
        <a:fontRef idx="minor"/>
      </xdr:style>
      <xdr:txBody>
        <a:bodyPr vertOverflow="clip" lIns="468000" rIns="36000" tIns="46800" bIns="46800" anchor="ctr" upright="1">
          <a:noAutofit/>
        </a:bodyPr>
        <a:p>
          <a:pPr>
            <a:lnSpc>
              <a:spcPct val="100000"/>
            </a:lnSpc>
          </a:pPr>
          <a:r>
            <a:rPr b="0" lang="ru-RU" sz="1000" spc="-1" strike="noStrike">
              <a:solidFill>
                <a:srgbClr val="000000"/>
              </a:solidFill>
              <a:latin typeface="Tahoma"/>
              <a:ea typeface="Tahoma"/>
            </a:rPr>
            <a:t>Технические требования</a:t>
          </a:r>
          <a:endParaRPr b="0" lang="en-US" sz="1000" spc="-1" strike="noStrike">
            <a:latin typeface="Times New Roman"/>
          </a:endParaRPr>
        </a:p>
      </xdr:txBody>
    </xdr:sp>
    <xdr:clientData/>
  </xdr:twoCellAnchor>
  <xdr:twoCellAnchor editAs="absolute">
    <xdr:from>
      <xdr:col>1</xdr:col>
      <xdr:colOff>66600</xdr:colOff>
      <xdr:row>5</xdr:row>
      <xdr:rowOff>57240</xdr:rowOff>
    </xdr:from>
    <xdr:to>
      <xdr:col>1</xdr:col>
      <xdr:colOff>447120</xdr:colOff>
      <xdr:row>97</xdr:row>
      <xdr:rowOff>313920</xdr:rowOff>
    </xdr:to>
    <xdr:pic>
      <xdr:nvPicPr>
        <xdr:cNvPr id="8" name="InstrImg_1" descr="icon1"/>
        <xdr:cNvPicPr/>
      </xdr:nvPicPr>
      <xdr:blipFill>
        <a:blip r:embed="rId1"/>
        <a:stretch/>
      </xdr:blipFill>
      <xdr:spPr>
        <a:xfrm>
          <a:off x="275400" y="1114560"/>
          <a:ext cx="380520" cy="380520"/>
        </a:xfrm>
        <a:prstGeom prst="rect">
          <a:avLst/>
        </a:prstGeom>
        <a:ln w="0">
          <a:noFill/>
        </a:ln>
      </xdr:spPr>
    </xdr:pic>
    <xdr:clientData/>
  </xdr:twoCellAnchor>
  <xdr:twoCellAnchor editAs="absolute">
    <xdr:from>
      <xdr:col>1</xdr:col>
      <xdr:colOff>47520</xdr:colOff>
      <xdr:row>98</xdr:row>
      <xdr:rowOff>47520</xdr:rowOff>
    </xdr:from>
    <xdr:to>
      <xdr:col>1</xdr:col>
      <xdr:colOff>428040</xdr:colOff>
      <xdr:row>100</xdr:row>
      <xdr:rowOff>56520</xdr:rowOff>
    </xdr:to>
    <xdr:pic>
      <xdr:nvPicPr>
        <xdr:cNvPr id="9" name="InstrImg_2" descr="icon2"/>
        <xdr:cNvPicPr/>
      </xdr:nvPicPr>
      <xdr:blipFill>
        <a:blip r:embed="rId2"/>
        <a:stretch/>
      </xdr:blipFill>
      <xdr:spPr>
        <a:xfrm>
          <a:off x="256320" y="1552320"/>
          <a:ext cx="380520" cy="390240"/>
        </a:xfrm>
        <a:prstGeom prst="rect">
          <a:avLst/>
        </a:prstGeom>
        <a:ln w="0">
          <a:noFill/>
        </a:ln>
      </xdr:spPr>
    </xdr:pic>
    <xdr:clientData/>
  </xdr:twoCellAnchor>
  <xdr:twoCellAnchor editAs="absolute">
    <xdr:from>
      <xdr:col>1</xdr:col>
      <xdr:colOff>47520</xdr:colOff>
      <xdr:row>100</xdr:row>
      <xdr:rowOff>133200</xdr:rowOff>
    </xdr:from>
    <xdr:to>
      <xdr:col>1</xdr:col>
      <xdr:colOff>428040</xdr:colOff>
      <xdr:row>102</xdr:row>
      <xdr:rowOff>151920</xdr:rowOff>
    </xdr:to>
    <xdr:pic>
      <xdr:nvPicPr>
        <xdr:cNvPr id="10" name="InstrImg_3" descr="icon3"/>
        <xdr:cNvPicPr/>
      </xdr:nvPicPr>
      <xdr:blipFill>
        <a:blip r:embed="rId3"/>
        <a:stretch/>
      </xdr:blipFill>
      <xdr:spPr>
        <a:xfrm>
          <a:off x="256320" y="2019240"/>
          <a:ext cx="380520" cy="399600"/>
        </a:xfrm>
        <a:prstGeom prst="rect">
          <a:avLst/>
        </a:prstGeom>
        <a:ln w="0">
          <a:noFill/>
        </a:ln>
      </xdr:spPr>
    </xdr:pic>
    <xdr:clientData/>
  </xdr:twoCellAnchor>
  <xdr:twoCellAnchor editAs="absolute">
    <xdr:from>
      <xdr:col>1</xdr:col>
      <xdr:colOff>47520</xdr:colOff>
      <xdr:row>103</xdr:row>
      <xdr:rowOff>38160</xdr:rowOff>
    </xdr:from>
    <xdr:to>
      <xdr:col>1</xdr:col>
      <xdr:colOff>428040</xdr:colOff>
      <xdr:row>105</xdr:row>
      <xdr:rowOff>56880</xdr:rowOff>
    </xdr:to>
    <xdr:pic>
      <xdr:nvPicPr>
        <xdr:cNvPr id="11" name="InstrImg_4" descr="icon4"/>
        <xdr:cNvPicPr/>
      </xdr:nvPicPr>
      <xdr:blipFill>
        <a:blip r:embed="rId4"/>
        <a:stretch/>
      </xdr:blipFill>
      <xdr:spPr>
        <a:xfrm>
          <a:off x="256320" y="2495520"/>
          <a:ext cx="380520" cy="399960"/>
        </a:xfrm>
        <a:prstGeom prst="rect">
          <a:avLst/>
        </a:prstGeom>
        <a:ln w="0">
          <a:noFill/>
        </a:ln>
      </xdr:spPr>
    </xdr:pic>
    <xdr:clientData/>
  </xdr:twoCellAnchor>
  <xdr:twoCellAnchor editAs="absolute">
    <xdr:from>
      <xdr:col>1</xdr:col>
      <xdr:colOff>47520</xdr:colOff>
      <xdr:row>105</xdr:row>
      <xdr:rowOff>123840</xdr:rowOff>
    </xdr:from>
    <xdr:to>
      <xdr:col>1</xdr:col>
      <xdr:colOff>428040</xdr:colOff>
      <xdr:row>107</xdr:row>
      <xdr:rowOff>123480</xdr:rowOff>
    </xdr:to>
    <xdr:pic>
      <xdr:nvPicPr>
        <xdr:cNvPr id="12" name="InstrImg_5" descr="icon5"/>
        <xdr:cNvPicPr/>
      </xdr:nvPicPr>
      <xdr:blipFill>
        <a:blip r:embed="rId5"/>
        <a:stretch/>
      </xdr:blipFill>
      <xdr:spPr>
        <a:xfrm>
          <a:off x="256320" y="2962440"/>
          <a:ext cx="380520" cy="380520"/>
        </a:xfrm>
        <a:prstGeom prst="rect">
          <a:avLst/>
        </a:prstGeom>
        <a:ln w="0">
          <a:noFill/>
        </a:ln>
      </xdr:spPr>
    </xdr:pic>
    <xdr:clientData/>
  </xdr:twoCellAnchor>
  <xdr:twoCellAnchor editAs="absolute">
    <xdr:from>
      <xdr:col>1</xdr:col>
      <xdr:colOff>66600</xdr:colOff>
      <xdr:row>108</xdr:row>
      <xdr:rowOff>28440</xdr:rowOff>
    </xdr:from>
    <xdr:to>
      <xdr:col>1</xdr:col>
      <xdr:colOff>447120</xdr:colOff>
      <xdr:row>110</xdr:row>
      <xdr:rowOff>28080</xdr:rowOff>
    </xdr:to>
    <xdr:pic>
      <xdr:nvPicPr>
        <xdr:cNvPr id="13" name="InstrImg_6" descr="icon6"/>
        <xdr:cNvPicPr/>
      </xdr:nvPicPr>
      <xdr:blipFill>
        <a:blip r:embed="rId6"/>
        <a:stretch/>
      </xdr:blipFill>
      <xdr:spPr>
        <a:xfrm>
          <a:off x="275400" y="3438360"/>
          <a:ext cx="380520" cy="380520"/>
        </a:xfrm>
        <a:prstGeom prst="rect">
          <a:avLst/>
        </a:prstGeom>
        <a:ln w="0">
          <a:noFill/>
        </a:ln>
      </xdr:spPr>
    </xdr:pic>
    <xdr:clientData/>
  </xdr:twoCellAnchor>
  <xdr:twoCellAnchor editAs="absolute">
    <xdr:from>
      <xdr:col>1</xdr:col>
      <xdr:colOff>76320</xdr:colOff>
      <xdr:row>110</xdr:row>
      <xdr:rowOff>123840</xdr:rowOff>
    </xdr:from>
    <xdr:to>
      <xdr:col>1</xdr:col>
      <xdr:colOff>456840</xdr:colOff>
      <xdr:row>111</xdr:row>
      <xdr:rowOff>104400</xdr:rowOff>
    </xdr:to>
    <xdr:pic>
      <xdr:nvPicPr>
        <xdr:cNvPr id="14" name="InstrImg_7" descr="icon7"/>
        <xdr:cNvPicPr/>
      </xdr:nvPicPr>
      <xdr:blipFill>
        <a:blip r:embed="rId7"/>
        <a:stretch/>
      </xdr:blipFill>
      <xdr:spPr>
        <a:xfrm>
          <a:off x="285120" y="3914640"/>
          <a:ext cx="380520" cy="361800"/>
        </a:xfrm>
        <a:prstGeom prst="rect">
          <a:avLst/>
        </a:prstGeom>
        <a:ln w="0">
          <a:noFill/>
        </a:ln>
      </xdr:spPr>
    </xdr:pic>
    <xdr:clientData/>
  </xdr:twoCellAnchor>
  <xdr:twoCellAnchor editAs="absolute">
    <xdr:from>
      <xdr:col>1</xdr:col>
      <xdr:colOff>19080</xdr:colOff>
      <xdr:row>111</xdr:row>
      <xdr:rowOff>162000</xdr:rowOff>
    </xdr:from>
    <xdr:to>
      <xdr:col>1</xdr:col>
      <xdr:colOff>447480</xdr:colOff>
      <xdr:row>113</xdr:row>
      <xdr:rowOff>18720</xdr:rowOff>
    </xdr:to>
    <xdr:pic>
      <xdr:nvPicPr>
        <xdr:cNvPr id="15" name="InstrImg_8" descr="icon8.png"/>
        <xdr:cNvPicPr/>
      </xdr:nvPicPr>
      <xdr:blipFill>
        <a:blip r:embed="rId8"/>
        <a:stretch/>
      </xdr:blipFill>
      <xdr:spPr>
        <a:xfrm>
          <a:off x="227880" y="4334040"/>
          <a:ext cx="428400" cy="447120"/>
        </a:xfrm>
        <a:prstGeom prst="rect">
          <a:avLst/>
        </a:prstGeom>
        <a:ln w="0">
          <a:noFill/>
        </a:ln>
      </xdr:spPr>
    </xdr:pic>
    <xdr:clientData/>
  </xdr:twoCellAnchor>
  <xdr:twoCellAnchor editAs="twoCell">
    <xdr:from>
      <xdr:col>2</xdr:col>
      <xdr:colOff>215640</xdr:colOff>
      <xdr:row>2</xdr:row>
      <xdr:rowOff>9360</xdr:rowOff>
    </xdr:from>
    <xdr:to>
      <xdr:col>2</xdr:col>
      <xdr:colOff>1302840</xdr:colOff>
      <xdr:row>2</xdr:row>
      <xdr:rowOff>223560</xdr:rowOff>
    </xdr:to>
    <xdr:sp>
      <xdr:nvSpPr>
        <xdr:cNvPr id="16" name="cmdAct_1"/>
        <xdr:cNvSpPr/>
      </xdr:nvSpPr>
      <xdr:spPr>
        <a:xfrm>
          <a:off x="977760" y="257040"/>
          <a:ext cx="1087200" cy="214200"/>
        </a:xfrm>
        <a:prstGeom prst="rect">
          <a:avLst/>
        </a:prstGeom>
        <a:solidFill>
          <a:srgbClr val="b3ffd9"/>
        </a:solidFill>
        <a:ln w="9525">
          <a:noFill/>
        </a:ln>
      </xdr:spPr>
      <xdr:style>
        <a:lnRef idx="0"/>
        <a:fillRef idx="0"/>
        <a:effectRef idx="0"/>
        <a:fontRef idx="minor"/>
      </xdr:style>
      <xdr:txBody>
        <a:bodyPr vertOverflow="clip" lIns="360000" rIns="36000" tIns="36000" bIns="36000" anchor="ctr" upright="1">
          <a:noAutofit/>
        </a:bodyPr>
        <a:p>
          <a:pPr>
            <a:lnSpc>
              <a:spcPct val="100000"/>
            </a:lnSpc>
          </a:pPr>
          <a:r>
            <a:rPr b="0" lang="ru-RU" sz="1000" spc="-1" strike="noStrike">
              <a:solidFill>
                <a:srgbClr val="000000"/>
              </a:solidFill>
              <a:latin typeface="Tahoma"/>
              <a:ea typeface="Tahoma"/>
            </a:rPr>
            <a:t>Актуальна</a:t>
          </a:r>
          <a:endParaRPr b="0" lang="en-US" sz="1000" spc="-1" strike="noStrike">
            <a:latin typeface="Times New Roman"/>
          </a:endParaRPr>
        </a:p>
      </xdr:txBody>
    </xdr:sp>
    <xdr:clientData/>
  </xdr:twoCellAnchor>
  <xdr:twoCellAnchor editAs="twoCell">
    <xdr:from>
      <xdr:col>2</xdr:col>
      <xdr:colOff>190440</xdr:colOff>
      <xdr:row>1</xdr:row>
      <xdr:rowOff>114480</xdr:rowOff>
    </xdr:from>
    <xdr:to>
      <xdr:col>2</xdr:col>
      <xdr:colOff>475920</xdr:colOff>
      <xdr:row>4</xdr:row>
      <xdr:rowOff>18720</xdr:rowOff>
    </xdr:to>
    <xdr:pic>
      <xdr:nvPicPr>
        <xdr:cNvPr id="17" name="cmdAct_2" descr="icon15.png"/>
        <xdr:cNvPicPr/>
      </xdr:nvPicPr>
      <xdr:blipFill>
        <a:blip r:embed="rId9"/>
        <a:stretch/>
      </xdr:blipFill>
      <xdr:spPr>
        <a:xfrm>
          <a:off x="952560" y="152640"/>
          <a:ext cx="285480" cy="380520"/>
        </a:xfrm>
        <a:prstGeom prst="rect">
          <a:avLst/>
        </a:prstGeom>
        <a:ln w="0">
          <a:noFill/>
        </a:ln>
      </xdr:spPr>
    </xdr:pic>
    <xdr:clientData/>
  </xdr:twoCellAnchor>
  <xdr:twoCellAnchor editAs="absolute">
    <xdr:from>
      <xdr:col>2</xdr:col>
      <xdr:colOff>215280</xdr:colOff>
      <xdr:row>2</xdr:row>
      <xdr:rowOff>9360</xdr:rowOff>
    </xdr:from>
    <xdr:to>
      <xdr:col>4</xdr:col>
      <xdr:colOff>83160</xdr:colOff>
      <xdr:row>2</xdr:row>
      <xdr:rowOff>218520</xdr:rowOff>
    </xdr:to>
    <xdr:sp>
      <xdr:nvSpPr>
        <xdr:cNvPr id="18" name="cmdNoAct_1" hidden="1"/>
        <xdr:cNvSpPr/>
      </xdr:nvSpPr>
      <xdr:spPr>
        <a:xfrm>
          <a:off x="977400" y="257040"/>
          <a:ext cx="1555560" cy="209160"/>
        </a:xfrm>
        <a:prstGeom prst="rect">
          <a:avLst/>
        </a:prstGeom>
        <a:solidFill>
          <a:srgbClr val="ff5050"/>
        </a:solidFill>
        <a:ln w="9525">
          <a:noFill/>
        </a:ln>
      </xdr:spPr>
      <xdr:style>
        <a:lnRef idx="0"/>
        <a:fillRef idx="0"/>
        <a:effectRef idx="0"/>
        <a:fontRef idx="minor"/>
      </xdr:style>
      <xdr:txBody>
        <a:bodyPr vertOverflow="clip" lIns="288000" rIns="0" tIns="36000" bIns="36000" anchor="ctr" upright="1">
          <a:noAutofit/>
        </a:bodyPr>
        <a:p>
          <a:pPr>
            <a:lnSpc>
              <a:spcPct val="100000"/>
            </a:lnSpc>
          </a:pPr>
          <a:r>
            <a:rPr b="0" lang="ru-RU" sz="1000" spc="-1" strike="noStrike">
              <a:solidFill>
                <a:srgbClr val="ffffff"/>
              </a:solidFill>
              <a:latin typeface="Tahoma"/>
              <a:ea typeface="Tahoma"/>
            </a:rPr>
            <a:t>Требуется обновление</a:t>
          </a:r>
          <a:endParaRPr b="0" lang="en-US" sz="1000" spc="-1" strike="noStrike">
            <a:latin typeface="Times New Roman"/>
          </a:endParaRPr>
        </a:p>
      </xdr:txBody>
    </xdr:sp>
    <xdr:clientData/>
  </xdr:twoCellAnchor>
  <xdr:twoCellAnchor editAs="absolute">
    <xdr:from>
      <xdr:col>2</xdr:col>
      <xdr:colOff>228600</xdr:colOff>
      <xdr:row>1</xdr:row>
      <xdr:rowOff>200160</xdr:rowOff>
    </xdr:from>
    <xdr:to>
      <xdr:col>2</xdr:col>
      <xdr:colOff>475920</xdr:colOff>
      <xdr:row>3</xdr:row>
      <xdr:rowOff>9360</xdr:rowOff>
    </xdr:to>
    <xdr:pic>
      <xdr:nvPicPr>
        <xdr:cNvPr id="19" name="cmdNoAct_2" descr="icon16.png"/>
        <xdr:cNvPicPr/>
      </xdr:nvPicPr>
      <xdr:blipFill>
        <a:blip r:embed="rId10"/>
        <a:stretch/>
      </xdr:blipFill>
      <xdr:spPr>
        <a:xfrm>
          <a:off x="990720" y="238320"/>
          <a:ext cx="247320" cy="247320"/>
        </a:xfrm>
        <a:prstGeom prst="rect">
          <a:avLst/>
        </a:prstGeom>
        <a:ln w="0">
          <a:noFill/>
        </a:ln>
      </xdr:spPr>
    </xdr:pic>
    <xdr:clientData/>
  </xdr:twoCellAnchor>
  <xdr:twoCellAnchor editAs="absolute">
    <xdr:from>
      <xdr:col>2</xdr:col>
      <xdr:colOff>216720</xdr:colOff>
      <xdr:row>2</xdr:row>
      <xdr:rowOff>3600</xdr:rowOff>
    </xdr:from>
    <xdr:to>
      <xdr:col>4</xdr:col>
      <xdr:colOff>135720</xdr:colOff>
      <xdr:row>2</xdr:row>
      <xdr:rowOff>219240</xdr:rowOff>
    </xdr:to>
    <xdr:sp>
      <xdr:nvSpPr>
        <xdr:cNvPr id="20" name="cmdNoInet_1" hidden="1"/>
        <xdr:cNvSpPr/>
      </xdr:nvSpPr>
      <xdr:spPr>
        <a:xfrm>
          <a:off x="978840" y="251280"/>
          <a:ext cx="1606680" cy="215640"/>
        </a:xfrm>
        <a:prstGeom prst="rect">
          <a:avLst/>
        </a:prstGeom>
        <a:solidFill>
          <a:srgbClr val="ffcc66"/>
        </a:solidFill>
        <a:ln w="9525">
          <a:noFill/>
        </a:ln>
      </xdr:spPr>
      <xdr:style>
        <a:lnRef idx="0"/>
        <a:fillRef idx="0"/>
        <a:effectRef idx="0"/>
        <a:fontRef idx="minor"/>
      </xdr:style>
      <xdr:txBody>
        <a:bodyPr vertOverflow="clip" lIns="288000" rIns="0" tIns="36000" bIns="36000" anchor="ctr" upright="1">
          <a:noAutofit/>
        </a:bodyPr>
        <a:p>
          <a:pPr>
            <a:lnSpc>
              <a:spcPct val="100000"/>
            </a:lnSpc>
          </a:pPr>
          <a:r>
            <a:rPr b="0" lang="ru-RU" sz="1000" spc="-1" strike="noStrike">
              <a:solidFill>
                <a:srgbClr val="000000"/>
              </a:solidFill>
              <a:latin typeface="Tahoma"/>
              <a:ea typeface="Tahoma"/>
            </a:rPr>
            <a:t>Ошибка подключения</a:t>
          </a:r>
          <a:endParaRPr b="0" lang="en-US" sz="1000" spc="-1" strike="noStrike">
            <a:latin typeface="Times New Roman"/>
          </a:endParaRPr>
        </a:p>
      </xdr:txBody>
    </xdr:sp>
    <xdr:clientData/>
  </xdr:twoCellAnchor>
  <xdr:twoCellAnchor editAs="absolute">
    <xdr:from>
      <xdr:col>2</xdr:col>
      <xdr:colOff>203760</xdr:colOff>
      <xdr:row>1</xdr:row>
      <xdr:rowOff>136800</xdr:rowOff>
    </xdr:from>
    <xdr:to>
      <xdr:col>2</xdr:col>
      <xdr:colOff>450000</xdr:colOff>
      <xdr:row>4</xdr:row>
      <xdr:rowOff>34200</xdr:rowOff>
    </xdr:to>
    <xdr:sp>
      <xdr:nvSpPr>
        <xdr:cNvPr id="21" name="cmdNoInet_2" hidden="1"/>
        <xdr:cNvSpPr/>
      </xdr:nvSpPr>
      <xdr:spPr>
        <a:xfrm>
          <a:off x="965880" y="174960"/>
          <a:ext cx="246240" cy="373680"/>
        </a:xfrm>
        <a:prstGeom prst="rect">
          <a:avLst/>
        </a:prstGeom>
        <a:noFill/>
        <a:ln w="0">
          <a:noFill/>
        </a:ln>
      </xdr:spPr>
      <xdr:style>
        <a:lnRef idx="0"/>
        <a:fillRef idx="0"/>
        <a:effectRef idx="0"/>
        <a:fontRef idx="minor"/>
      </xdr:style>
      <xdr:txBody>
        <a:bodyPr vertOverflow="clip" lIns="90000" rIns="90000" tIns="45000" bIns="45000" anchor="t">
          <a:noAutofit/>
        </a:bodyPr>
        <a:p>
          <a:pPr>
            <a:lnSpc>
              <a:spcPct val="100000"/>
            </a:lnSpc>
          </a:pPr>
          <a:r>
            <a:rPr b="1" lang="ru-RU" sz="1800" spc="-1" strike="noStrike">
              <a:solidFill>
                <a:srgbClr val="ffffff"/>
              </a:solidFill>
              <a:latin typeface="Calibri"/>
            </a:rPr>
            <a:t>!</a:t>
          </a:r>
          <a:endParaRPr b="0" lang="en-US" sz="1800" spc="-1" strike="noStrike">
            <a:latin typeface="Times New Roman"/>
          </a:endParaRPr>
        </a:p>
      </xdr:txBody>
    </xdr:sp>
    <xdr:clientData/>
  </xdr:twoCellAnchor>
  <xdr:twoCellAnchor editAs="twoCell">
    <xdr:from>
      <xdr:col>4</xdr:col>
      <xdr:colOff>95400</xdr:colOff>
      <xdr:row>99</xdr:row>
      <xdr:rowOff>47520</xdr:rowOff>
    </xdr:from>
    <xdr:to>
      <xdr:col>4</xdr:col>
      <xdr:colOff>247320</xdr:colOff>
      <xdr:row>100</xdr:row>
      <xdr:rowOff>9000</xdr:rowOff>
    </xdr:to>
    <xdr:pic>
      <xdr:nvPicPr>
        <xdr:cNvPr id="22" name="chkGetUpdatesTrue" descr="check_yes.jpg"/>
        <xdr:cNvPicPr/>
      </xdr:nvPicPr>
      <xdr:blipFill>
        <a:blip r:embed="rId11"/>
        <a:stretch/>
      </xdr:blipFill>
      <xdr:spPr>
        <a:xfrm>
          <a:off x="2545200" y="1743120"/>
          <a:ext cx="151920" cy="151920"/>
        </a:xfrm>
        <a:prstGeom prst="rect">
          <a:avLst/>
        </a:prstGeom>
        <a:ln w="0">
          <a:noFill/>
        </a:ln>
      </xdr:spPr>
    </xdr:pic>
    <xdr:clientData/>
  </xdr:twoCellAnchor>
  <xdr:twoCellAnchor editAs="twoCell">
    <xdr:from>
      <xdr:col>4</xdr:col>
      <xdr:colOff>95400</xdr:colOff>
      <xdr:row>101</xdr:row>
      <xdr:rowOff>38160</xdr:rowOff>
    </xdr:from>
    <xdr:to>
      <xdr:col>4</xdr:col>
      <xdr:colOff>247320</xdr:colOff>
      <xdr:row>101</xdr:row>
      <xdr:rowOff>190080</xdr:rowOff>
    </xdr:to>
    <xdr:pic>
      <xdr:nvPicPr>
        <xdr:cNvPr id="23" name="chkNoUpdatesFalse" descr="check_no.png"/>
        <xdr:cNvPicPr/>
      </xdr:nvPicPr>
      <xdr:blipFill>
        <a:blip r:embed="rId12"/>
        <a:stretch/>
      </xdr:blipFill>
      <xdr:spPr>
        <a:xfrm>
          <a:off x="2545200" y="2114640"/>
          <a:ext cx="151920" cy="151920"/>
        </a:xfrm>
        <a:prstGeom prst="rect">
          <a:avLst/>
        </a:prstGeom>
        <a:ln w="0">
          <a:noFill/>
        </a:ln>
      </xdr:spPr>
    </xdr:pic>
    <xdr:clientData/>
  </xdr:twoCellAnchor>
  <xdr:twoCellAnchor editAs="absolute">
    <xdr:from>
      <xdr:col>4</xdr:col>
      <xdr:colOff>95400</xdr:colOff>
      <xdr:row>101</xdr:row>
      <xdr:rowOff>38160</xdr:rowOff>
    </xdr:from>
    <xdr:to>
      <xdr:col>4</xdr:col>
      <xdr:colOff>247320</xdr:colOff>
      <xdr:row>101</xdr:row>
      <xdr:rowOff>190080</xdr:rowOff>
    </xdr:to>
    <xdr:pic>
      <xdr:nvPicPr>
        <xdr:cNvPr id="24" name="chkNoUpdatesTrue" descr="check_yes.jpg"/>
        <xdr:cNvPicPr/>
      </xdr:nvPicPr>
      <xdr:blipFill>
        <a:blip r:embed="rId13"/>
        <a:stretch/>
      </xdr:blipFill>
      <xdr:spPr>
        <a:xfrm>
          <a:off x="2545200" y="2114640"/>
          <a:ext cx="151920" cy="151920"/>
        </a:xfrm>
        <a:prstGeom prst="rect">
          <a:avLst/>
        </a:prstGeom>
        <a:ln w="0">
          <a:noFill/>
        </a:ln>
      </xdr:spPr>
    </xdr:pic>
    <xdr:clientData/>
  </xdr:twoCellAnchor>
  <xdr:twoCellAnchor editAs="absolute">
    <xdr:from>
      <xdr:col>4</xdr:col>
      <xdr:colOff>95400</xdr:colOff>
      <xdr:row>99</xdr:row>
      <xdr:rowOff>47520</xdr:rowOff>
    </xdr:from>
    <xdr:to>
      <xdr:col>4</xdr:col>
      <xdr:colOff>247320</xdr:colOff>
      <xdr:row>100</xdr:row>
      <xdr:rowOff>9000</xdr:rowOff>
    </xdr:to>
    <xdr:pic>
      <xdr:nvPicPr>
        <xdr:cNvPr id="25" name="chkGetUpdatesFalse" descr="check_no.png"/>
        <xdr:cNvPicPr/>
      </xdr:nvPicPr>
      <xdr:blipFill>
        <a:blip r:embed="rId14"/>
        <a:stretch/>
      </xdr:blipFill>
      <xdr:spPr>
        <a:xfrm>
          <a:off x="2545200" y="1743120"/>
          <a:ext cx="151920" cy="151920"/>
        </a:xfrm>
        <a:prstGeom prst="rect">
          <a:avLst/>
        </a:prstGeom>
        <a:ln w="0">
          <a:noFill/>
        </a:ln>
      </xdr:spPr>
    </xdr:pic>
    <xdr:clientData/>
  </xdr:twoCellAnchor>
  <xdr:twoCellAnchor editAs="twoCell">
    <xdr:from>
      <xdr:col>4</xdr:col>
      <xdr:colOff>9360</xdr:colOff>
      <xdr:row>103</xdr:row>
      <xdr:rowOff>181080</xdr:rowOff>
    </xdr:from>
    <xdr:to>
      <xdr:col>9</xdr:col>
      <xdr:colOff>87120</xdr:colOff>
      <xdr:row>106</xdr:row>
      <xdr:rowOff>5400</xdr:rowOff>
    </xdr:to>
    <xdr:sp>
      <xdr:nvSpPr>
        <xdr:cNvPr id="26" name="cmdGetUpdate"/>
        <xdr:cNvSpPr/>
      </xdr:nvSpPr>
      <xdr:spPr>
        <a:xfrm>
          <a:off x="2459160" y="2638440"/>
          <a:ext cx="1493280" cy="396000"/>
        </a:xfrm>
        <a:prstGeom prst="rect">
          <a:avLst/>
        </a:prstGeom>
        <a:solidFill>
          <a:srgbClr val="f0f0f0"/>
        </a:solidFill>
        <a:ln w="9525">
          <a:solidFill>
            <a:srgbClr val="a6a6a6"/>
          </a:solidFill>
          <a:miter/>
        </a:ln>
      </xdr:spPr>
      <xdr:style>
        <a:lnRef idx="0"/>
        <a:fillRef idx="0"/>
        <a:effectRef idx="0"/>
        <a:fontRef idx="minor"/>
      </xdr:style>
      <xdr:txBody>
        <a:bodyPr vertOverflow="clip" lIns="432000" rIns="36000" tIns="36000" bIns="36000" anchor="ctr" upright="1">
          <a:noAutofit/>
        </a:bodyPr>
        <a:p>
          <a:pPr>
            <a:lnSpc>
              <a:spcPct val="100000"/>
            </a:lnSpc>
          </a:pPr>
          <a:r>
            <a:rPr b="0" lang="ru-RU" sz="1000" spc="-1" strike="noStrike">
              <a:solidFill>
                <a:srgbClr val="000000"/>
              </a:solidFill>
              <a:latin typeface="Tahoma"/>
              <a:ea typeface="Tahoma"/>
            </a:rPr>
            <a:t>Обновить</a:t>
          </a:r>
          <a:endParaRPr b="0" lang="en-US" sz="1000" spc="-1" strike="noStrike">
            <a:latin typeface="Times New Roman"/>
          </a:endParaRPr>
        </a:p>
      </xdr:txBody>
    </xdr:sp>
    <xdr:clientData/>
  </xdr:twoCellAnchor>
  <xdr:twoCellAnchor editAs="twoCell">
    <xdr:from>
      <xdr:col>9</xdr:col>
      <xdr:colOff>255240</xdr:colOff>
      <xdr:row>103</xdr:row>
      <xdr:rowOff>181080</xdr:rowOff>
    </xdr:from>
    <xdr:to>
      <xdr:col>15</xdr:col>
      <xdr:colOff>47160</xdr:colOff>
      <xdr:row>106</xdr:row>
      <xdr:rowOff>5400</xdr:rowOff>
    </xdr:to>
    <xdr:sp>
      <xdr:nvSpPr>
        <xdr:cNvPr id="27" name="cmdShowHideUpdateLog"/>
        <xdr:cNvSpPr/>
      </xdr:nvSpPr>
      <xdr:spPr>
        <a:xfrm>
          <a:off x="4120560" y="2638440"/>
          <a:ext cx="1479600" cy="396000"/>
        </a:xfrm>
        <a:prstGeom prst="rect">
          <a:avLst/>
        </a:prstGeom>
        <a:solidFill>
          <a:srgbClr val="f0f0f0"/>
        </a:solidFill>
        <a:ln w="9525">
          <a:solidFill>
            <a:srgbClr val="a6a6a6"/>
          </a:solidFill>
          <a:miter/>
        </a:ln>
      </xdr:spPr>
      <xdr:style>
        <a:lnRef idx="0"/>
        <a:fillRef idx="0"/>
        <a:effectRef idx="0"/>
        <a:fontRef idx="minor"/>
      </xdr:style>
      <xdr:txBody>
        <a:bodyPr vertOverflow="clip" lIns="432000" rIns="36000" tIns="36000" bIns="36000" anchor="ctr" upright="1">
          <a:noAutofit/>
        </a:bodyPr>
        <a:p>
          <a:pPr>
            <a:lnSpc>
              <a:spcPct val="100000"/>
            </a:lnSpc>
          </a:pPr>
          <a:r>
            <a:rPr b="0" lang="ru-RU" sz="1000" spc="-1" strike="noStrike">
              <a:solidFill>
                <a:srgbClr val="000000"/>
              </a:solidFill>
              <a:latin typeface="Tahoma"/>
              <a:ea typeface="Tahoma"/>
            </a:rPr>
            <a:t>Показать / скрыть лог обновления</a:t>
          </a:r>
          <a:endParaRPr b="0" lang="en-US" sz="1000" spc="-1" strike="noStrike">
            <a:latin typeface="Times New Roman"/>
          </a:endParaRPr>
        </a:p>
      </xdr:txBody>
    </xdr:sp>
    <xdr:clientData/>
  </xdr:twoCellAnchor>
  <xdr:twoCellAnchor editAs="twoCell">
    <xdr:from>
      <xdr:col>4</xdr:col>
      <xdr:colOff>19080</xdr:colOff>
      <xdr:row>103</xdr:row>
      <xdr:rowOff>162000</xdr:rowOff>
    </xdr:from>
    <xdr:to>
      <xdr:col>5</xdr:col>
      <xdr:colOff>142560</xdr:colOff>
      <xdr:row>106</xdr:row>
      <xdr:rowOff>9360</xdr:rowOff>
    </xdr:to>
    <xdr:pic>
      <xdr:nvPicPr>
        <xdr:cNvPr id="28" name="cmdGetUpdateImg" descr="icon11.png"/>
        <xdr:cNvPicPr/>
      </xdr:nvPicPr>
      <xdr:blipFill>
        <a:blip r:embed="rId15"/>
        <a:stretch/>
      </xdr:blipFill>
      <xdr:spPr>
        <a:xfrm>
          <a:off x="2468880" y="2619360"/>
          <a:ext cx="404640" cy="419040"/>
        </a:xfrm>
        <a:prstGeom prst="rect">
          <a:avLst/>
        </a:prstGeom>
        <a:ln w="0">
          <a:noFill/>
        </a:ln>
      </xdr:spPr>
    </xdr:pic>
    <xdr:clientData/>
  </xdr:twoCellAnchor>
  <xdr:twoCellAnchor editAs="twoCell">
    <xdr:from>
      <xdr:col>9</xdr:col>
      <xdr:colOff>237960</xdr:colOff>
      <xdr:row>103</xdr:row>
      <xdr:rowOff>162000</xdr:rowOff>
    </xdr:from>
    <xdr:to>
      <xdr:col>11</xdr:col>
      <xdr:colOff>66240</xdr:colOff>
      <xdr:row>106</xdr:row>
      <xdr:rowOff>9360</xdr:rowOff>
    </xdr:to>
    <xdr:pic>
      <xdr:nvPicPr>
        <xdr:cNvPr id="29" name="cmdShowHideUpdateLogImg" descr="icon13.png"/>
        <xdr:cNvPicPr/>
      </xdr:nvPicPr>
      <xdr:blipFill>
        <a:blip r:embed="rId16"/>
        <a:stretch/>
      </xdr:blipFill>
      <xdr:spPr>
        <a:xfrm>
          <a:off x="4103280" y="2619360"/>
          <a:ext cx="390960" cy="419040"/>
        </a:xfrm>
        <a:prstGeom prst="rect">
          <a:avLst/>
        </a:prstGeom>
        <a:ln w="0">
          <a:noFill/>
        </a:ln>
      </xdr:spPr>
    </xdr:pic>
    <xdr:clientData/>
  </xdr:twoCellAnchor>
  <xdr:twoCellAnchor editAs="absolute">
    <xdr:from>
      <xdr:col>18</xdr:col>
      <xdr:colOff>219240</xdr:colOff>
      <xdr:row>1</xdr:row>
      <xdr:rowOff>85680</xdr:rowOff>
    </xdr:from>
    <xdr:to>
      <xdr:col>24</xdr:col>
      <xdr:colOff>279000</xdr:colOff>
      <xdr:row>2</xdr:row>
      <xdr:rowOff>161640</xdr:rowOff>
    </xdr:to>
    <xdr:sp>
      <xdr:nvSpPr>
        <xdr:cNvPr id="30" name="cmdStart" hidden="1"/>
        <xdr:cNvSpPr/>
      </xdr:nvSpPr>
      <xdr:spPr>
        <a:xfrm>
          <a:off x="6616080" y="123840"/>
          <a:ext cx="1747800" cy="285480"/>
        </a:xfrm>
        <a:prstGeom prst="roundRect">
          <a:avLst>
            <a:gd name="adj" fmla="val 0"/>
          </a:avLst>
        </a:prstGeom>
        <a:solidFill>
          <a:srgbClr val="dddddd"/>
        </a:solidFill>
        <a:ln w="3175">
          <a:solidFill>
            <a:srgbClr val="c0c0c0"/>
          </a:solidFill>
          <a:round/>
        </a:ln>
      </xdr:spPr>
      <xdr:style>
        <a:lnRef idx="0"/>
        <a:fillRef idx="0"/>
        <a:effectRef idx="0"/>
        <a:fontRef idx="minor"/>
      </xdr:style>
      <xdr:txBody>
        <a:bodyPr vertOverflow="clip" lIns="27360" rIns="27360" tIns="18360" bIns="18360" anchor="ctr" upright="1">
          <a:noAutofit/>
        </a:bodyPr>
        <a:p>
          <a:pPr algn="ctr">
            <a:lnSpc>
              <a:spcPct val="100000"/>
            </a:lnSpc>
          </a:pPr>
          <a:r>
            <a:rPr b="0" lang="ru-RU" sz="900" spc="-1" strike="noStrike">
              <a:solidFill>
                <a:srgbClr val="000000"/>
              </a:solidFill>
              <a:latin typeface="Tahoma"/>
              <a:ea typeface="Tahoma"/>
            </a:rPr>
            <a:t>Приступить к заполнению</a:t>
          </a:r>
          <a:endParaRPr b="0" lang="en-US" sz="900" spc="-1" strike="noStrike">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65"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66"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67"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68"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81</xdr:col>
      <xdr:colOff>38160</xdr:colOff>
      <xdr:row>23</xdr:row>
      <xdr:rowOff>0</xdr:rowOff>
    </xdr:from>
    <xdr:to>
      <xdr:col>81</xdr:col>
      <xdr:colOff>228240</xdr:colOff>
      <xdr:row>23</xdr:row>
      <xdr:rowOff>190080</xdr:rowOff>
    </xdr:to>
    <xdr:sp>
      <xdr:nvSpPr>
        <xdr:cNvPr id="69" name="shCalendar_bck" hidden="1"/>
        <xdr:cNvSpPr/>
      </xdr:nvSpPr>
      <xdr:spPr>
        <a:xfrm>
          <a:off x="42726600" y="541008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81</xdr:col>
      <xdr:colOff>88920</xdr:colOff>
      <xdr:row>23</xdr:row>
      <xdr:rowOff>53640</xdr:rowOff>
    </xdr:from>
    <xdr:to>
      <xdr:col>81</xdr:col>
      <xdr:colOff>177120</xdr:colOff>
      <xdr:row>23</xdr:row>
      <xdr:rowOff>150840</xdr:rowOff>
    </xdr:to>
    <xdr:pic>
      <xdr:nvPicPr>
        <xdr:cNvPr id="70" name="shCalendar_1" descr="CalendarSmall.bmp"/>
        <xdr:cNvPicPr/>
      </xdr:nvPicPr>
      <xdr:blipFill>
        <a:blip r:embed="rId3">
          <a:grayscl/>
        </a:blip>
        <a:stretch/>
      </xdr:blipFill>
      <xdr:spPr>
        <a:xfrm>
          <a:off x="42777360" y="5463720"/>
          <a:ext cx="88200" cy="97200"/>
        </a:xfrm>
        <a:prstGeom prst="rect">
          <a:avLst/>
        </a:prstGeom>
        <a:ln w="3175">
          <a:solidFill>
            <a:srgbClr val="d9d9d9"/>
          </a:solidFill>
          <a:miter/>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71"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72"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73"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74"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21</xdr:col>
      <xdr:colOff>38160</xdr:colOff>
      <xdr:row>25</xdr:row>
      <xdr:rowOff>0</xdr:rowOff>
    </xdr:from>
    <xdr:to>
      <xdr:col>21</xdr:col>
      <xdr:colOff>228240</xdr:colOff>
      <xdr:row>25</xdr:row>
      <xdr:rowOff>190080</xdr:rowOff>
    </xdr:to>
    <xdr:sp>
      <xdr:nvSpPr>
        <xdr:cNvPr id="75" name="shCalendar_bck" hidden="1"/>
        <xdr:cNvSpPr/>
      </xdr:nvSpPr>
      <xdr:spPr>
        <a:xfrm>
          <a:off x="6113880" y="662004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88920</xdr:colOff>
      <xdr:row>25</xdr:row>
      <xdr:rowOff>53640</xdr:rowOff>
    </xdr:from>
    <xdr:to>
      <xdr:col>21</xdr:col>
      <xdr:colOff>177120</xdr:colOff>
      <xdr:row>25</xdr:row>
      <xdr:rowOff>150840</xdr:rowOff>
    </xdr:to>
    <xdr:pic>
      <xdr:nvPicPr>
        <xdr:cNvPr id="76" name="shCalendar_1" descr="CalendarSmall.bmp"/>
        <xdr:cNvPicPr/>
      </xdr:nvPicPr>
      <xdr:blipFill>
        <a:blip r:embed="rId3">
          <a:grayscl/>
        </a:blip>
        <a:stretch/>
      </xdr:blipFill>
      <xdr:spPr>
        <a:xfrm>
          <a:off x="6164640" y="6673680"/>
          <a:ext cx="88200" cy="97200"/>
        </a:xfrm>
        <a:prstGeom prst="rect">
          <a:avLst/>
        </a:prstGeom>
        <a:ln w="3175">
          <a:solidFill>
            <a:srgbClr val="d9d9d9"/>
          </a:solidFill>
          <a:miter/>
        </a:ln>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77"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78"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79"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80"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21</xdr:col>
      <xdr:colOff>38160</xdr:colOff>
      <xdr:row>25</xdr:row>
      <xdr:rowOff>0</xdr:rowOff>
    </xdr:from>
    <xdr:to>
      <xdr:col>21</xdr:col>
      <xdr:colOff>228240</xdr:colOff>
      <xdr:row>25</xdr:row>
      <xdr:rowOff>190080</xdr:rowOff>
    </xdr:to>
    <xdr:sp>
      <xdr:nvSpPr>
        <xdr:cNvPr id="81" name="shCalendar_bck" hidden="1"/>
        <xdr:cNvSpPr/>
      </xdr:nvSpPr>
      <xdr:spPr>
        <a:xfrm>
          <a:off x="6113880" y="690552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88920</xdr:colOff>
      <xdr:row>25</xdr:row>
      <xdr:rowOff>53640</xdr:rowOff>
    </xdr:from>
    <xdr:to>
      <xdr:col>21</xdr:col>
      <xdr:colOff>177120</xdr:colOff>
      <xdr:row>25</xdr:row>
      <xdr:rowOff>150840</xdr:rowOff>
    </xdr:to>
    <xdr:pic>
      <xdr:nvPicPr>
        <xdr:cNvPr id="82" name="shCalendar_1" descr="CalendarSmall.bmp"/>
        <xdr:cNvPicPr/>
      </xdr:nvPicPr>
      <xdr:blipFill>
        <a:blip r:embed="rId3">
          <a:grayscl/>
        </a:blip>
        <a:stretch/>
      </xdr:blipFill>
      <xdr:spPr>
        <a:xfrm>
          <a:off x="6164640" y="6959160"/>
          <a:ext cx="88200" cy="97200"/>
        </a:xfrm>
        <a:prstGeom prst="rect">
          <a:avLst/>
        </a:prstGeom>
        <a:ln w="3175">
          <a:solidFill>
            <a:srgbClr val="d9d9d9"/>
          </a:solidFill>
          <a:miter/>
        </a:ln>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83"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84"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85"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86"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18</xdr:col>
      <xdr:colOff>38160</xdr:colOff>
      <xdr:row>23</xdr:row>
      <xdr:rowOff>0</xdr:rowOff>
    </xdr:from>
    <xdr:to>
      <xdr:col>18</xdr:col>
      <xdr:colOff>228240</xdr:colOff>
      <xdr:row>23</xdr:row>
      <xdr:rowOff>190080</xdr:rowOff>
    </xdr:to>
    <xdr:sp>
      <xdr:nvSpPr>
        <xdr:cNvPr id="87" name="shCalendar_bck" hidden="1"/>
        <xdr:cNvSpPr/>
      </xdr:nvSpPr>
      <xdr:spPr>
        <a:xfrm>
          <a:off x="664020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18</xdr:col>
      <xdr:colOff>88920</xdr:colOff>
      <xdr:row>23</xdr:row>
      <xdr:rowOff>53640</xdr:rowOff>
    </xdr:from>
    <xdr:to>
      <xdr:col>18</xdr:col>
      <xdr:colOff>177120</xdr:colOff>
      <xdr:row>23</xdr:row>
      <xdr:rowOff>150840</xdr:rowOff>
    </xdr:to>
    <xdr:pic>
      <xdr:nvPicPr>
        <xdr:cNvPr id="88" name="shCalendar_1" descr="CalendarSmall.bmp"/>
        <xdr:cNvPicPr/>
      </xdr:nvPicPr>
      <xdr:blipFill>
        <a:blip r:embed="rId3">
          <a:grayscl/>
        </a:blip>
        <a:stretch/>
      </xdr:blipFill>
      <xdr:spPr>
        <a:xfrm>
          <a:off x="6690960" y="629244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89"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0" name="shCalendar_1" descr="CalendarSmall.bmp"/>
        <xdr:cNvPicPr/>
      </xdr:nvPicPr>
      <xdr:blipFill>
        <a:blip r:embed="rId4">
          <a:grayscl/>
        </a:blip>
        <a:stretch/>
      </xdr:blipFill>
      <xdr:spPr>
        <a:xfrm>
          <a:off x="7632360" y="629208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1"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2" name="shCalendar_1" descr="CalendarSmall.bmp"/>
        <xdr:cNvPicPr/>
      </xdr:nvPicPr>
      <xdr:blipFill>
        <a:blip r:embed="rId5">
          <a:grayscl/>
        </a:blip>
        <a:stretch/>
      </xdr:blipFill>
      <xdr:spPr>
        <a:xfrm>
          <a:off x="7632360" y="629208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3"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4" name="shCalendar_1" descr="CalendarSmall.bmp"/>
        <xdr:cNvPicPr/>
      </xdr:nvPicPr>
      <xdr:blipFill>
        <a:blip r:embed="rId6">
          <a:grayscl/>
        </a:blip>
        <a:stretch/>
      </xdr:blipFill>
      <xdr:spPr>
        <a:xfrm>
          <a:off x="7632360" y="629208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5"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6" name="shCalendar_1" descr="CalendarSmall.bmp"/>
        <xdr:cNvPicPr/>
      </xdr:nvPicPr>
      <xdr:blipFill>
        <a:blip r:embed="rId7">
          <a:grayscl/>
        </a:blip>
        <a:stretch/>
      </xdr:blipFill>
      <xdr:spPr>
        <a:xfrm>
          <a:off x="7632360" y="629208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7"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8" name="shCalendar_1" descr="CalendarSmall.bmp"/>
        <xdr:cNvPicPr/>
      </xdr:nvPicPr>
      <xdr:blipFill>
        <a:blip r:embed="rId8">
          <a:grayscl/>
        </a:blip>
        <a:stretch/>
      </xdr:blipFill>
      <xdr:spPr>
        <a:xfrm>
          <a:off x="7632360" y="629208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9"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100" name="shCalendar_1" descr="CalendarSmall.bmp"/>
        <xdr:cNvPicPr/>
      </xdr:nvPicPr>
      <xdr:blipFill>
        <a:blip r:embed="rId9">
          <a:grayscl/>
        </a:blip>
        <a:stretch/>
      </xdr:blipFill>
      <xdr:spPr>
        <a:xfrm>
          <a:off x="7632360" y="629208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101"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102" name="shCalendar_1" descr="CalendarSmall.bmp"/>
        <xdr:cNvPicPr/>
      </xdr:nvPicPr>
      <xdr:blipFill>
        <a:blip r:embed="rId10">
          <a:grayscl/>
        </a:blip>
        <a:stretch/>
      </xdr:blipFill>
      <xdr:spPr>
        <a:xfrm>
          <a:off x="7632360" y="629208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103"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104" name="shCalendar_1" descr="CalendarSmall.bmp"/>
        <xdr:cNvPicPr/>
      </xdr:nvPicPr>
      <xdr:blipFill>
        <a:blip r:embed="rId11">
          <a:grayscl/>
        </a:blip>
        <a:stretch/>
      </xdr:blipFill>
      <xdr:spPr>
        <a:xfrm>
          <a:off x="7632360" y="6292080"/>
          <a:ext cx="88200" cy="97200"/>
        </a:xfrm>
        <a:prstGeom prst="rect">
          <a:avLst/>
        </a:prstGeom>
        <a:ln w="3175">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105" name="shCalendar_bck" hidden="1"/>
        <xdr:cNvSpPr/>
      </xdr:nvSpPr>
      <xdr:spPr>
        <a:xfrm>
          <a:off x="7581240" y="6238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106" name="shCalendar_1" descr="CalendarSmall.bmp"/>
        <xdr:cNvPicPr/>
      </xdr:nvPicPr>
      <xdr:blipFill>
        <a:blip r:embed="rId12">
          <a:grayscl/>
        </a:blip>
        <a:stretch/>
      </xdr:blipFill>
      <xdr:spPr>
        <a:xfrm>
          <a:off x="7632360" y="6292080"/>
          <a:ext cx="88200" cy="97200"/>
        </a:xfrm>
        <a:prstGeom prst="rect">
          <a:avLst/>
        </a:prstGeom>
        <a:ln w="3175">
          <a:solidFill>
            <a:srgbClr val="d9d9d9"/>
          </a:solidFill>
          <a:miter/>
        </a:ln>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107"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108"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109"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110"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21</xdr:col>
      <xdr:colOff>38160</xdr:colOff>
      <xdr:row>23</xdr:row>
      <xdr:rowOff>0</xdr:rowOff>
    </xdr:from>
    <xdr:to>
      <xdr:col>21</xdr:col>
      <xdr:colOff>228240</xdr:colOff>
      <xdr:row>23</xdr:row>
      <xdr:rowOff>190080</xdr:rowOff>
    </xdr:to>
    <xdr:sp>
      <xdr:nvSpPr>
        <xdr:cNvPr id="111" name="shCalendar_bck" hidden="1"/>
        <xdr:cNvSpPr/>
      </xdr:nvSpPr>
      <xdr:spPr>
        <a:xfrm>
          <a:off x="7619400" y="49338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88920</xdr:colOff>
      <xdr:row>23</xdr:row>
      <xdr:rowOff>53640</xdr:rowOff>
    </xdr:from>
    <xdr:to>
      <xdr:col>21</xdr:col>
      <xdr:colOff>177120</xdr:colOff>
      <xdr:row>23</xdr:row>
      <xdr:rowOff>150840</xdr:rowOff>
    </xdr:to>
    <xdr:pic>
      <xdr:nvPicPr>
        <xdr:cNvPr id="112" name="shCalendar_1" descr="CalendarSmall.bmp"/>
        <xdr:cNvPicPr/>
      </xdr:nvPicPr>
      <xdr:blipFill>
        <a:blip r:embed="rId3">
          <a:grayscl/>
        </a:blip>
        <a:stretch/>
      </xdr:blipFill>
      <xdr:spPr>
        <a:xfrm>
          <a:off x="7670160" y="4987440"/>
          <a:ext cx="88200" cy="97200"/>
        </a:xfrm>
        <a:prstGeom prst="rect">
          <a:avLst/>
        </a:prstGeom>
        <a:ln w="3175">
          <a:solidFill>
            <a:srgbClr val="d9d9d9"/>
          </a:solidFill>
          <a:miter/>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68760</xdr:colOff>
      <xdr:row>0</xdr:row>
      <xdr:rowOff>47520</xdr:rowOff>
    </xdr:from>
    <xdr:to>
      <xdr:col>6</xdr:col>
      <xdr:colOff>80280</xdr:colOff>
      <xdr:row>0</xdr:row>
      <xdr:rowOff>300960</xdr:rowOff>
    </xdr:to>
    <xdr:sp>
      <xdr:nvSpPr>
        <xdr:cNvPr id="31" name="cmdStart"/>
        <xdr:cNvSpPr/>
      </xdr:nvSpPr>
      <xdr:spPr>
        <a:xfrm>
          <a:off x="9093960" y="47520"/>
          <a:ext cx="1752840" cy="253440"/>
        </a:xfrm>
        <a:prstGeom prst="roundRect">
          <a:avLst>
            <a:gd name="adj" fmla="val 0"/>
          </a:avLst>
        </a:prstGeom>
        <a:solidFill>
          <a:srgbClr val="dddddd"/>
        </a:solidFill>
        <a:ln w="3175">
          <a:solidFill>
            <a:srgbClr val="c0c0c0"/>
          </a:solidFill>
          <a:round/>
        </a:ln>
      </xdr:spPr>
      <xdr:style>
        <a:lnRef idx="0"/>
        <a:fillRef idx="0"/>
        <a:effectRef idx="0"/>
        <a:fontRef idx="minor"/>
      </xdr:style>
      <xdr:txBody>
        <a:bodyPr vertOverflow="clip" lIns="27360" rIns="27360" tIns="18360" bIns="18360" anchor="ctr" upright="1">
          <a:noAutofit/>
        </a:bodyPr>
        <a:p>
          <a:pPr algn="ctr">
            <a:lnSpc>
              <a:spcPct val="100000"/>
            </a:lnSpc>
          </a:pPr>
          <a:r>
            <a:rPr b="0" lang="ru-RU" sz="900" spc="-1" strike="noStrike">
              <a:solidFill>
                <a:srgbClr val="000000"/>
              </a:solidFill>
              <a:latin typeface="Tahoma"/>
              <a:ea typeface="Tahoma"/>
            </a:rPr>
            <a:t>Очистить лог</a:t>
          </a:r>
          <a:endParaRPr b="0" lang="en-US" sz="9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113"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114"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115"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116"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21</xdr:col>
      <xdr:colOff>38160</xdr:colOff>
      <xdr:row>23</xdr:row>
      <xdr:rowOff>0</xdr:rowOff>
    </xdr:from>
    <xdr:to>
      <xdr:col>21</xdr:col>
      <xdr:colOff>190080</xdr:colOff>
      <xdr:row>23</xdr:row>
      <xdr:rowOff>190080</xdr:rowOff>
    </xdr:to>
    <xdr:sp>
      <xdr:nvSpPr>
        <xdr:cNvPr id="117" name="shCalendar_bck" hidden="1"/>
        <xdr:cNvSpPr/>
      </xdr:nvSpPr>
      <xdr:spPr>
        <a:xfrm>
          <a:off x="6113880" y="4981680"/>
          <a:ext cx="15192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78840</xdr:colOff>
      <xdr:row>23</xdr:row>
      <xdr:rowOff>53640</xdr:rowOff>
    </xdr:from>
    <xdr:to>
      <xdr:col>21</xdr:col>
      <xdr:colOff>149400</xdr:colOff>
      <xdr:row>23</xdr:row>
      <xdr:rowOff>150840</xdr:rowOff>
    </xdr:to>
    <xdr:pic>
      <xdr:nvPicPr>
        <xdr:cNvPr id="118" name="shCalendar_1" descr="CalendarSmall.bmp"/>
        <xdr:cNvPicPr/>
      </xdr:nvPicPr>
      <xdr:blipFill>
        <a:blip r:embed="rId3">
          <a:grayscl/>
        </a:blip>
        <a:stretch/>
      </xdr:blipFill>
      <xdr:spPr>
        <a:xfrm>
          <a:off x="6154560" y="5035320"/>
          <a:ext cx="70560" cy="97200"/>
        </a:xfrm>
        <a:prstGeom prst="rect">
          <a:avLst/>
        </a:prstGeom>
        <a:ln w="3175">
          <a:solidFill>
            <a:srgbClr val="d9d9d9"/>
          </a:solidFill>
          <a:miter/>
        </a:ln>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119"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120"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121"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122"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21</xdr:col>
      <xdr:colOff>38160</xdr:colOff>
      <xdr:row>23</xdr:row>
      <xdr:rowOff>0</xdr:rowOff>
    </xdr:from>
    <xdr:to>
      <xdr:col>21</xdr:col>
      <xdr:colOff>190080</xdr:colOff>
      <xdr:row>23</xdr:row>
      <xdr:rowOff>190080</xdr:rowOff>
    </xdr:to>
    <xdr:sp>
      <xdr:nvSpPr>
        <xdr:cNvPr id="123" name="shCalendar_bck" hidden="1"/>
        <xdr:cNvSpPr/>
      </xdr:nvSpPr>
      <xdr:spPr>
        <a:xfrm>
          <a:off x="6113880" y="4991040"/>
          <a:ext cx="15192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78840</xdr:colOff>
      <xdr:row>23</xdr:row>
      <xdr:rowOff>53640</xdr:rowOff>
    </xdr:from>
    <xdr:to>
      <xdr:col>21</xdr:col>
      <xdr:colOff>149400</xdr:colOff>
      <xdr:row>23</xdr:row>
      <xdr:rowOff>150840</xdr:rowOff>
    </xdr:to>
    <xdr:pic>
      <xdr:nvPicPr>
        <xdr:cNvPr id="124" name="shCalendar_1" descr="CalendarSmall.bmp"/>
        <xdr:cNvPicPr/>
      </xdr:nvPicPr>
      <xdr:blipFill>
        <a:blip r:embed="rId3">
          <a:grayscl/>
        </a:blip>
        <a:stretch/>
      </xdr:blipFill>
      <xdr:spPr>
        <a:xfrm>
          <a:off x="6154560" y="5044680"/>
          <a:ext cx="70560" cy="97200"/>
        </a:xfrm>
        <a:prstGeom prst="rect">
          <a:avLst/>
        </a:prstGeom>
        <a:ln w="3175">
          <a:solidFill>
            <a:srgbClr val="d9d9d9"/>
          </a:solidFill>
          <a:miter/>
        </a:ln>
      </xdr:spPr>
    </xdr:pic>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125"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126"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127"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128"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26</xdr:col>
      <xdr:colOff>38160</xdr:colOff>
      <xdr:row>23</xdr:row>
      <xdr:rowOff>0</xdr:rowOff>
    </xdr:from>
    <xdr:to>
      <xdr:col>26</xdr:col>
      <xdr:colOff>190080</xdr:colOff>
      <xdr:row>23</xdr:row>
      <xdr:rowOff>190080</xdr:rowOff>
    </xdr:to>
    <xdr:sp>
      <xdr:nvSpPr>
        <xdr:cNvPr id="129" name="shCalendar_bck" hidden="1"/>
        <xdr:cNvSpPr/>
      </xdr:nvSpPr>
      <xdr:spPr>
        <a:xfrm>
          <a:off x="6113880" y="5270040"/>
          <a:ext cx="15192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26</xdr:col>
      <xdr:colOff>78840</xdr:colOff>
      <xdr:row>23</xdr:row>
      <xdr:rowOff>53640</xdr:rowOff>
    </xdr:from>
    <xdr:to>
      <xdr:col>26</xdr:col>
      <xdr:colOff>149400</xdr:colOff>
      <xdr:row>23</xdr:row>
      <xdr:rowOff>150840</xdr:rowOff>
    </xdr:to>
    <xdr:pic>
      <xdr:nvPicPr>
        <xdr:cNvPr id="130" name="shCalendar_1" descr="CalendarSmall.bmp"/>
        <xdr:cNvPicPr/>
      </xdr:nvPicPr>
      <xdr:blipFill>
        <a:blip r:embed="rId3">
          <a:grayscl/>
        </a:blip>
        <a:stretch/>
      </xdr:blipFill>
      <xdr:spPr>
        <a:xfrm>
          <a:off x="6154560" y="5323680"/>
          <a:ext cx="70560" cy="97200"/>
        </a:xfrm>
        <a:prstGeom prst="rect">
          <a:avLst/>
        </a:prstGeom>
        <a:ln w="3175">
          <a:solidFill>
            <a:srgbClr val="d9d9d9"/>
          </a:solidFill>
          <a:miter/>
        </a:ln>
      </xdr:spPr>
    </xdr:pic>
    <xdr:clientData/>
  </xdr:twoCellAnchor>
  <xdr:twoCellAnchor editAs="absolute">
    <xdr:from>
      <xdr:col>26</xdr:col>
      <xdr:colOff>0</xdr:colOff>
      <xdr:row>23</xdr:row>
      <xdr:rowOff>0</xdr:rowOff>
    </xdr:from>
    <xdr:to>
      <xdr:col>26</xdr:col>
      <xdr:colOff>190080</xdr:colOff>
      <xdr:row>23</xdr:row>
      <xdr:rowOff>190080</xdr:rowOff>
    </xdr:to>
    <xdr:sp>
      <xdr:nvSpPr>
        <xdr:cNvPr id="131" name="shCalendar_bck" hidden="1"/>
        <xdr:cNvSpPr/>
      </xdr:nvSpPr>
      <xdr:spPr>
        <a:xfrm>
          <a:off x="6075720" y="527004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26</xdr:col>
      <xdr:colOff>51120</xdr:colOff>
      <xdr:row>23</xdr:row>
      <xdr:rowOff>53280</xdr:rowOff>
    </xdr:from>
    <xdr:to>
      <xdr:col>26</xdr:col>
      <xdr:colOff>139320</xdr:colOff>
      <xdr:row>23</xdr:row>
      <xdr:rowOff>150480</xdr:rowOff>
    </xdr:to>
    <xdr:pic>
      <xdr:nvPicPr>
        <xdr:cNvPr id="132" name="shCalendar_1" descr="CalendarSmall.bmp"/>
        <xdr:cNvPicPr/>
      </xdr:nvPicPr>
      <xdr:blipFill>
        <a:blip r:embed="rId4">
          <a:grayscl/>
        </a:blip>
        <a:stretch/>
      </xdr:blipFill>
      <xdr:spPr>
        <a:xfrm>
          <a:off x="6126840" y="5323320"/>
          <a:ext cx="88200" cy="97200"/>
        </a:xfrm>
        <a:prstGeom prst="rect">
          <a:avLst/>
        </a:prstGeom>
        <a:ln w="3175">
          <a:solidFill>
            <a:srgbClr val="d9d9d9"/>
          </a:solidFill>
          <a:miter/>
        </a:ln>
      </xdr:spPr>
    </xdr:pic>
    <xdr:clientData/>
  </xdr:twoCellAnchor>
  <xdr:twoCellAnchor editAs="absolute">
    <xdr:from>
      <xdr:col>26</xdr:col>
      <xdr:colOff>0</xdr:colOff>
      <xdr:row>23</xdr:row>
      <xdr:rowOff>0</xdr:rowOff>
    </xdr:from>
    <xdr:to>
      <xdr:col>26</xdr:col>
      <xdr:colOff>190080</xdr:colOff>
      <xdr:row>23</xdr:row>
      <xdr:rowOff>190080</xdr:rowOff>
    </xdr:to>
    <xdr:sp>
      <xdr:nvSpPr>
        <xdr:cNvPr id="133" name="shCalendar_bck" hidden="1"/>
        <xdr:cNvSpPr/>
      </xdr:nvSpPr>
      <xdr:spPr>
        <a:xfrm>
          <a:off x="6075720" y="527004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26</xdr:col>
      <xdr:colOff>51120</xdr:colOff>
      <xdr:row>23</xdr:row>
      <xdr:rowOff>53280</xdr:rowOff>
    </xdr:from>
    <xdr:to>
      <xdr:col>26</xdr:col>
      <xdr:colOff>139320</xdr:colOff>
      <xdr:row>23</xdr:row>
      <xdr:rowOff>150480</xdr:rowOff>
    </xdr:to>
    <xdr:pic>
      <xdr:nvPicPr>
        <xdr:cNvPr id="134" name="shCalendar_1" descr="CalendarSmall.bmp"/>
        <xdr:cNvPicPr/>
      </xdr:nvPicPr>
      <xdr:blipFill>
        <a:blip r:embed="rId5">
          <a:grayscl/>
        </a:blip>
        <a:stretch/>
      </xdr:blipFill>
      <xdr:spPr>
        <a:xfrm>
          <a:off x="6126840" y="5323320"/>
          <a:ext cx="88200" cy="97200"/>
        </a:xfrm>
        <a:prstGeom prst="rect">
          <a:avLst/>
        </a:prstGeom>
        <a:ln w="3175">
          <a:solidFill>
            <a:srgbClr val="d9d9d9"/>
          </a:solidFill>
          <a:miter/>
        </a:ln>
      </xdr:spPr>
    </xdr:pic>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135"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136"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137"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138"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28</xdr:col>
      <xdr:colOff>38160</xdr:colOff>
      <xdr:row>22</xdr:row>
      <xdr:rowOff>0</xdr:rowOff>
    </xdr:from>
    <xdr:to>
      <xdr:col>28</xdr:col>
      <xdr:colOff>228240</xdr:colOff>
      <xdr:row>22</xdr:row>
      <xdr:rowOff>190080</xdr:rowOff>
    </xdr:to>
    <xdr:sp>
      <xdr:nvSpPr>
        <xdr:cNvPr id="139" name="shCalendar_bck" hidden="1"/>
        <xdr:cNvSpPr/>
      </xdr:nvSpPr>
      <xdr:spPr>
        <a:xfrm>
          <a:off x="14955480" y="366696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28</xdr:col>
      <xdr:colOff>88920</xdr:colOff>
      <xdr:row>22</xdr:row>
      <xdr:rowOff>53640</xdr:rowOff>
    </xdr:from>
    <xdr:to>
      <xdr:col>28</xdr:col>
      <xdr:colOff>177120</xdr:colOff>
      <xdr:row>22</xdr:row>
      <xdr:rowOff>150840</xdr:rowOff>
    </xdr:to>
    <xdr:pic>
      <xdr:nvPicPr>
        <xdr:cNvPr id="140" name="shCalendar_1" descr="CalendarSmall.bmp"/>
        <xdr:cNvPicPr/>
      </xdr:nvPicPr>
      <xdr:blipFill>
        <a:blip r:embed="rId3">
          <a:grayscl/>
        </a:blip>
        <a:stretch/>
      </xdr:blipFill>
      <xdr:spPr>
        <a:xfrm>
          <a:off x="15006240" y="3720600"/>
          <a:ext cx="88200" cy="97200"/>
        </a:xfrm>
        <a:prstGeom prst="rect">
          <a:avLst/>
        </a:prstGeom>
        <a:ln w="3175">
          <a:solidFill>
            <a:srgbClr val="d9d9d9"/>
          </a:solidFill>
          <a:miter/>
        </a:ln>
      </xdr:spPr>
    </xdr:pic>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141"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142"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143"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144"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22</xdr:col>
      <xdr:colOff>38160</xdr:colOff>
      <xdr:row>24</xdr:row>
      <xdr:rowOff>0</xdr:rowOff>
    </xdr:from>
    <xdr:to>
      <xdr:col>22</xdr:col>
      <xdr:colOff>228240</xdr:colOff>
      <xdr:row>24</xdr:row>
      <xdr:rowOff>190080</xdr:rowOff>
    </xdr:to>
    <xdr:sp>
      <xdr:nvSpPr>
        <xdr:cNvPr id="145" name="shCalendar_bck" hidden="1"/>
        <xdr:cNvSpPr/>
      </xdr:nvSpPr>
      <xdr:spPr>
        <a:xfrm>
          <a:off x="12308760" y="418392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22</xdr:col>
      <xdr:colOff>88920</xdr:colOff>
      <xdr:row>24</xdr:row>
      <xdr:rowOff>53280</xdr:rowOff>
    </xdr:from>
    <xdr:to>
      <xdr:col>22</xdr:col>
      <xdr:colOff>177120</xdr:colOff>
      <xdr:row>24</xdr:row>
      <xdr:rowOff>150480</xdr:rowOff>
    </xdr:to>
    <xdr:pic>
      <xdr:nvPicPr>
        <xdr:cNvPr id="146" name="shCalendar_1" descr="CalendarSmall.bmp"/>
        <xdr:cNvPicPr/>
      </xdr:nvPicPr>
      <xdr:blipFill>
        <a:blip r:embed="rId3">
          <a:grayscl/>
        </a:blip>
        <a:stretch/>
      </xdr:blipFill>
      <xdr:spPr>
        <a:xfrm>
          <a:off x="12359520" y="4237200"/>
          <a:ext cx="88200" cy="97200"/>
        </a:xfrm>
        <a:prstGeom prst="rect">
          <a:avLst/>
        </a:prstGeom>
        <a:ln w="3175">
          <a:solidFill>
            <a:srgbClr val="d9d9d9"/>
          </a:solidFill>
          <a:miter/>
        </a:ln>
      </xdr:spPr>
    </xdr:pic>
    <xdr:clientData/>
  </xdr:twoCellAnchor>
  <xdr:twoCellAnchor editAs="absolute">
    <xdr:from>
      <xdr:col>22</xdr:col>
      <xdr:colOff>0</xdr:colOff>
      <xdr:row>24</xdr:row>
      <xdr:rowOff>0</xdr:rowOff>
    </xdr:from>
    <xdr:to>
      <xdr:col>22</xdr:col>
      <xdr:colOff>190080</xdr:colOff>
      <xdr:row>24</xdr:row>
      <xdr:rowOff>190080</xdr:rowOff>
    </xdr:to>
    <xdr:sp>
      <xdr:nvSpPr>
        <xdr:cNvPr id="147" name="shCalendar_bck" hidden="1"/>
        <xdr:cNvSpPr/>
      </xdr:nvSpPr>
      <xdr:spPr>
        <a:xfrm>
          <a:off x="12270600" y="418392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22</xdr:col>
      <xdr:colOff>51120</xdr:colOff>
      <xdr:row>24</xdr:row>
      <xdr:rowOff>53280</xdr:rowOff>
    </xdr:from>
    <xdr:to>
      <xdr:col>22</xdr:col>
      <xdr:colOff>139320</xdr:colOff>
      <xdr:row>24</xdr:row>
      <xdr:rowOff>150480</xdr:rowOff>
    </xdr:to>
    <xdr:pic>
      <xdr:nvPicPr>
        <xdr:cNvPr id="148" name="shCalendar_1" descr="CalendarSmall.bmp"/>
        <xdr:cNvPicPr/>
      </xdr:nvPicPr>
      <xdr:blipFill>
        <a:blip r:embed="rId4">
          <a:grayscl/>
        </a:blip>
        <a:stretch/>
      </xdr:blipFill>
      <xdr:spPr>
        <a:xfrm>
          <a:off x="12321720" y="4237200"/>
          <a:ext cx="88200" cy="97200"/>
        </a:xfrm>
        <a:prstGeom prst="rect">
          <a:avLst/>
        </a:prstGeom>
        <a:ln w="3175">
          <a:solidFill>
            <a:srgbClr val="d9d9d9"/>
          </a:solidFill>
          <a:miter/>
        </a:ln>
      </xdr:spPr>
    </xdr:pic>
    <xdr:clientData/>
  </xdr:twoCellAnchor>
  <xdr:twoCellAnchor editAs="absolute">
    <xdr:from>
      <xdr:col>22</xdr:col>
      <xdr:colOff>0</xdr:colOff>
      <xdr:row>24</xdr:row>
      <xdr:rowOff>0</xdr:rowOff>
    </xdr:from>
    <xdr:to>
      <xdr:col>22</xdr:col>
      <xdr:colOff>190080</xdr:colOff>
      <xdr:row>24</xdr:row>
      <xdr:rowOff>190080</xdr:rowOff>
    </xdr:to>
    <xdr:sp>
      <xdr:nvSpPr>
        <xdr:cNvPr id="149" name="shCalendar_bck" hidden="1"/>
        <xdr:cNvSpPr/>
      </xdr:nvSpPr>
      <xdr:spPr>
        <a:xfrm>
          <a:off x="12270600" y="418392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22</xdr:col>
      <xdr:colOff>51120</xdr:colOff>
      <xdr:row>24</xdr:row>
      <xdr:rowOff>53280</xdr:rowOff>
    </xdr:from>
    <xdr:to>
      <xdr:col>22</xdr:col>
      <xdr:colOff>139320</xdr:colOff>
      <xdr:row>24</xdr:row>
      <xdr:rowOff>150480</xdr:rowOff>
    </xdr:to>
    <xdr:pic>
      <xdr:nvPicPr>
        <xdr:cNvPr id="150" name="shCalendar_1" descr="CalendarSmall.bmp"/>
        <xdr:cNvPicPr/>
      </xdr:nvPicPr>
      <xdr:blipFill>
        <a:blip r:embed="rId5">
          <a:grayscl/>
        </a:blip>
        <a:stretch/>
      </xdr:blipFill>
      <xdr:spPr>
        <a:xfrm>
          <a:off x="12321720" y="4237200"/>
          <a:ext cx="88200" cy="97200"/>
        </a:xfrm>
        <a:prstGeom prst="rect">
          <a:avLst/>
        </a:prstGeom>
        <a:ln w="3175">
          <a:solidFill>
            <a:srgbClr val="d9d9d9"/>
          </a:solidFill>
          <a:miter/>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228600</xdr:colOff>
      <xdr:row>10</xdr:row>
      <xdr:rowOff>28440</xdr:rowOff>
    </xdr:from>
    <xdr:to>
      <xdr:col>7</xdr:col>
      <xdr:colOff>199800</xdr:colOff>
      <xdr:row>10</xdr:row>
      <xdr:rowOff>247320</xdr:rowOff>
    </xdr:to>
    <xdr:pic>
      <xdr:nvPicPr>
        <xdr:cNvPr id="32" name="ExcludeHelp_3" descr="Справка по листу"/>
        <xdr:cNvPicPr/>
      </xdr:nvPicPr>
      <xdr:blipFill>
        <a:blip r:embed="rId1"/>
        <a:stretch/>
      </xdr:blipFill>
      <xdr:spPr>
        <a:xfrm>
          <a:off x="7068240" y="1704960"/>
          <a:ext cx="206640" cy="218880"/>
        </a:xfrm>
        <a:prstGeom prst="rect">
          <a:avLst/>
        </a:prstGeom>
        <a:ln w="0">
          <a:noFill/>
        </a:ln>
      </xdr:spPr>
    </xdr:pic>
    <xdr:clientData/>
  </xdr:twoCellAnchor>
  <xdr:twoCellAnchor editAs="oneCell">
    <xdr:from>
      <xdr:col>6</xdr:col>
      <xdr:colOff>228600</xdr:colOff>
      <xdr:row>8</xdr:row>
      <xdr:rowOff>95400</xdr:rowOff>
    </xdr:from>
    <xdr:to>
      <xdr:col>7</xdr:col>
      <xdr:colOff>199800</xdr:colOff>
      <xdr:row>8</xdr:row>
      <xdr:rowOff>314280</xdr:rowOff>
    </xdr:to>
    <xdr:pic>
      <xdr:nvPicPr>
        <xdr:cNvPr id="33" name="ExcludeHelp_6" descr="Справка по листу"/>
        <xdr:cNvPicPr/>
      </xdr:nvPicPr>
      <xdr:blipFill>
        <a:blip r:embed="rId2"/>
        <a:stretch/>
      </xdr:blipFill>
      <xdr:spPr>
        <a:xfrm>
          <a:off x="7068240" y="1352880"/>
          <a:ext cx="206640" cy="218880"/>
        </a:xfrm>
        <a:prstGeom prst="rect">
          <a:avLst/>
        </a:prstGeom>
        <a:ln w="0">
          <a:noFill/>
        </a:ln>
      </xdr:spPr>
    </xdr:pic>
    <xdr:clientData/>
  </xdr:twoCellAnchor>
  <xdr:twoCellAnchor editAs="oneCell">
    <xdr:from>
      <xdr:col>6</xdr:col>
      <xdr:colOff>228600</xdr:colOff>
      <xdr:row>13</xdr:row>
      <xdr:rowOff>38160</xdr:rowOff>
    </xdr:from>
    <xdr:to>
      <xdr:col>7</xdr:col>
      <xdr:colOff>199800</xdr:colOff>
      <xdr:row>13</xdr:row>
      <xdr:rowOff>257040</xdr:rowOff>
    </xdr:to>
    <xdr:pic>
      <xdr:nvPicPr>
        <xdr:cNvPr id="34" name="ExcludeHelp_7" descr="Справка по листу"/>
        <xdr:cNvPicPr/>
      </xdr:nvPicPr>
      <xdr:blipFill>
        <a:blip r:embed="rId3"/>
        <a:stretch/>
      </xdr:blipFill>
      <xdr:spPr>
        <a:xfrm>
          <a:off x="7068240" y="2476440"/>
          <a:ext cx="206640" cy="218880"/>
        </a:xfrm>
        <a:prstGeom prst="rect">
          <a:avLst/>
        </a:prstGeom>
        <a:ln w="0">
          <a:noFill/>
        </a:ln>
      </xdr:spPr>
    </xdr:pic>
    <xdr:clientData/>
  </xdr:twoCellAnchor>
  <xdr:twoCellAnchor editAs="oneCell">
    <xdr:from>
      <xdr:col>6</xdr:col>
      <xdr:colOff>228600</xdr:colOff>
      <xdr:row>27</xdr:row>
      <xdr:rowOff>85680</xdr:rowOff>
    </xdr:from>
    <xdr:to>
      <xdr:col>7</xdr:col>
      <xdr:colOff>199800</xdr:colOff>
      <xdr:row>27</xdr:row>
      <xdr:rowOff>304560</xdr:rowOff>
    </xdr:to>
    <xdr:pic>
      <xdr:nvPicPr>
        <xdr:cNvPr id="35" name="ExcludeHelp_8" descr="Справка по листу"/>
        <xdr:cNvPicPr/>
      </xdr:nvPicPr>
      <xdr:blipFill>
        <a:blip r:embed="rId4"/>
        <a:stretch/>
      </xdr:blipFill>
      <xdr:spPr>
        <a:xfrm>
          <a:off x="7068240" y="7237080"/>
          <a:ext cx="206640" cy="218880"/>
        </a:xfrm>
        <a:prstGeom prst="rect">
          <a:avLst/>
        </a:prstGeom>
        <a:ln w="0">
          <a:noFill/>
        </a:ln>
      </xdr:spPr>
    </xdr:pic>
    <xdr:clientData/>
  </xdr:twoCellAnchor>
  <xdr:twoCellAnchor editAs="absolute">
    <xdr:from>
      <xdr:col>7</xdr:col>
      <xdr:colOff>0</xdr:colOff>
      <xdr:row>4</xdr:row>
      <xdr:rowOff>0</xdr:rowOff>
    </xdr:from>
    <xdr:to>
      <xdr:col>7</xdr:col>
      <xdr:colOff>218880</xdr:colOff>
      <xdr:row>4</xdr:row>
      <xdr:rowOff>218880</xdr:rowOff>
    </xdr:to>
    <xdr:pic>
      <xdr:nvPicPr>
        <xdr:cNvPr id="36" name="cmdCreatePrintedForm" descr="Создание печатной формы"/>
        <xdr:cNvPicPr/>
      </xdr:nvPicPr>
      <xdr:blipFill>
        <a:blip r:embed="rId5"/>
        <a:stretch/>
      </xdr:blipFill>
      <xdr:spPr>
        <a:xfrm>
          <a:off x="7075080" y="476280"/>
          <a:ext cx="218880" cy="218880"/>
        </a:xfrm>
        <a:prstGeom prst="rect">
          <a:avLst/>
        </a:prstGeom>
        <a:ln w="0">
          <a:noFill/>
        </a:ln>
      </xdr:spPr>
    </xdr:pic>
    <xdr:clientData/>
  </xdr:twoCellAnchor>
  <xdr:twoCellAnchor editAs="twoCell">
    <xdr:from>
      <xdr:col>5</xdr:col>
      <xdr:colOff>0</xdr:colOff>
      <xdr:row>26</xdr:row>
      <xdr:rowOff>76320</xdr:rowOff>
    </xdr:from>
    <xdr:to>
      <xdr:col>5</xdr:col>
      <xdr:colOff>3219840</xdr:colOff>
      <xdr:row>26</xdr:row>
      <xdr:rowOff>369360</xdr:rowOff>
    </xdr:to>
    <xdr:sp>
      <xdr:nvSpPr>
        <xdr:cNvPr id="37" name="cmdOrgChoice"/>
        <xdr:cNvSpPr/>
      </xdr:nvSpPr>
      <xdr:spPr>
        <a:xfrm>
          <a:off x="3619440" y="6782040"/>
          <a:ext cx="3219840" cy="293040"/>
        </a:xfrm>
        <a:prstGeom prst="roundRect">
          <a:avLst>
            <a:gd name="adj" fmla="val 0"/>
          </a:avLst>
        </a:prstGeom>
        <a:solidFill>
          <a:srgbClr val="dddddd"/>
        </a:solidFill>
        <a:ln cap="sq" w="6350">
          <a:solidFill>
            <a:srgbClr val="969696"/>
          </a:solidFill>
          <a:miter/>
        </a:ln>
      </xdr:spPr>
      <xdr:style>
        <a:lnRef idx="0"/>
        <a:fillRef idx="0"/>
        <a:effectRef idx="0"/>
        <a:fontRef idx="minor"/>
      </xdr:style>
      <xdr:txBody>
        <a:bodyPr vertOverflow="clip" lIns="27360" rIns="27360" tIns="18360" bIns="18360" anchor="ctr" upright="1">
          <a:noAutofit/>
        </a:bodyPr>
        <a:p>
          <a:pPr algn="ctr">
            <a:lnSpc>
              <a:spcPct val="100000"/>
            </a:lnSpc>
          </a:pPr>
          <a:r>
            <a:rPr b="0" lang="ru-RU" sz="1000" spc="-1" strike="noStrike">
              <a:solidFill>
                <a:srgbClr val="000000"/>
              </a:solidFill>
              <a:latin typeface="Tahoma"/>
              <a:ea typeface="Tahoma"/>
            </a:rPr>
            <a:t>Выбор организации</a:t>
          </a:r>
          <a:endParaRPr b="0" lang="en-US" sz="1000" spc="-1" strike="noStrike">
            <a:latin typeface="Times New Roman"/>
          </a:endParaRPr>
        </a:p>
      </xdr:txBody>
    </xdr:sp>
    <xdr:clientData/>
  </xdr:twoCellAnchor>
  <xdr:twoCellAnchor editAs="absolute">
    <xdr:from>
      <xdr:col>6</xdr:col>
      <xdr:colOff>38160</xdr:colOff>
      <xdr:row>14</xdr:row>
      <xdr:rowOff>0</xdr:rowOff>
    </xdr:from>
    <xdr:to>
      <xdr:col>6</xdr:col>
      <xdr:colOff>228240</xdr:colOff>
      <xdr:row>14</xdr:row>
      <xdr:rowOff>190080</xdr:rowOff>
    </xdr:to>
    <xdr:sp>
      <xdr:nvSpPr>
        <xdr:cNvPr id="38" name="shCalendar_bck" hidden="1"/>
        <xdr:cNvSpPr/>
      </xdr:nvSpPr>
      <xdr:spPr>
        <a:xfrm>
          <a:off x="6877800" y="278136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6</xdr:col>
      <xdr:colOff>88920</xdr:colOff>
      <xdr:row>14</xdr:row>
      <xdr:rowOff>53640</xdr:rowOff>
    </xdr:from>
    <xdr:to>
      <xdr:col>6</xdr:col>
      <xdr:colOff>177120</xdr:colOff>
      <xdr:row>14</xdr:row>
      <xdr:rowOff>150840</xdr:rowOff>
    </xdr:to>
    <xdr:pic>
      <xdr:nvPicPr>
        <xdr:cNvPr id="39" name="shCalendar_1" descr="CalendarSmall.bmp"/>
        <xdr:cNvPicPr/>
      </xdr:nvPicPr>
      <xdr:blipFill>
        <a:blip r:embed="rId6">
          <a:grayscl/>
        </a:blip>
        <a:stretch/>
      </xdr:blipFill>
      <xdr:spPr>
        <a:xfrm>
          <a:off x="6928560" y="2835000"/>
          <a:ext cx="88200" cy="97200"/>
        </a:xfrm>
        <a:prstGeom prst="rect">
          <a:avLst/>
        </a:prstGeom>
        <a:ln w="3175">
          <a:solidFill>
            <a:srgbClr val="d9d9d9"/>
          </a:solidFill>
          <a:miter/>
        </a:ln>
      </xdr:spPr>
    </xdr:pic>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151"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152"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0</xdr:colOff>
      <xdr:row>4</xdr:row>
      <xdr:rowOff>0</xdr:rowOff>
    </xdr:from>
    <xdr:to>
      <xdr:col>3</xdr:col>
      <xdr:colOff>2160</xdr:colOff>
      <xdr:row>4</xdr:row>
      <xdr:rowOff>247320</xdr:rowOff>
    </xdr:to>
    <xdr:pic>
      <xdr:nvPicPr>
        <xdr:cNvPr id="153"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2</xdr:col>
      <xdr:colOff>0</xdr:colOff>
      <xdr:row>4</xdr:row>
      <xdr:rowOff>0</xdr:rowOff>
    </xdr:from>
    <xdr:to>
      <xdr:col>2</xdr:col>
      <xdr:colOff>235080</xdr:colOff>
      <xdr:row>4</xdr:row>
      <xdr:rowOff>247320</xdr:rowOff>
    </xdr:to>
    <xdr:pic>
      <xdr:nvPicPr>
        <xdr:cNvPr id="154"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0</xdr:colOff>
      <xdr:row>4</xdr:row>
      <xdr:rowOff>0</xdr:rowOff>
    </xdr:from>
    <xdr:to>
      <xdr:col>3</xdr:col>
      <xdr:colOff>2160</xdr:colOff>
      <xdr:row>4</xdr:row>
      <xdr:rowOff>247320</xdr:rowOff>
    </xdr:to>
    <xdr:pic>
      <xdr:nvPicPr>
        <xdr:cNvPr id="155"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2</xdr:col>
      <xdr:colOff>0</xdr:colOff>
      <xdr:row>4</xdr:row>
      <xdr:rowOff>0</xdr:rowOff>
    </xdr:from>
    <xdr:to>
      <xdr:col>2</xdr:col>
      <xdr:colOff>235080</xdr:colOff>
      <xdr:row>4</xdr:row>
      <xdr:rowOff>247320</xdr:rowOff>
    </xdr:to>
    <xdr:pic>
      <xdr:nvPicPr>
        <xdr:cNvPr id="156" name="UNFREEZE_PANES" descr="update_org.png"/>
        <xdr:cNvPicPr/>
      </xdr:nvPicPr>
      <xdr:blipFill>
        <a:blip r:embed="rId2"/>
        <a:stretch/>
      </xdr:blipFill>
      <xdr:spPr>
        <a:xfrm>
          <a:off x="0" y="38160"/>
          <a:ext cx="235080" cy="247320"/>
        </a:xfrm>
        <a:prstGeom prst="rect">
          <a:avLst/>
        </a:prstGeom>
        <a:ln w="0">
          <a:noFill/>
        </a:ln>
      </xdr:spPr>
    </xdr:pic>
    <xdr:clientData/>
  </xdr:twoCellAnchor>
  <xdr:twoCellAnchor editAs="absolute">
    <xdr:from>
      <xdr:col>7</xdr:col>
      <xdr:colOff>38160</xdr:colOff>
      <xdr:row>3</xdr:row>
      <xdr:rowOff>9360</xdr:rowOff>
    </xdr:from>
    <xdr:to>
      <xdr:col>7</xdr:col>
      <xdr:colOff>228240</xdr:colOff>
      <xdr:row>4</xdr:row>
      <xdr:rowOff>161280</xdr:rowOff>
    </xdr:to>
    <xdr:sp>
      <xdr:nvSpPr>
        <xdr:cNvPr id="157" name="shCalendar_bck" hidden="1"/>
        <xdr:cNvSpPr/>
      </xdr:nvSpPr>
      <xdr:spPr>
        <a:xfrm>
          <a:off x="6968520" y="936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7</xdr:col>
      <xdr:colOff>88920</xdr:colOff>
      <xdr:row>4</xdr:row>
      <xdr:rowOff>24840</xdr:rowOff>
    </xdr:from>
    <xdr:to>
      <xdr:col>7</xdr:col>
      <xdr:colOff>177120</xdr:colOff>
      <xdr:row>4</xdr:row>
      <xdr:rowOff>122040</xdr:rowOff>
    </xdr:to>
    <xdr:pic>
      <xdr:nvPicPr>
        <xdr:cNvPr id="158" name="shCalendar_1" descr="CalendarSmall.bmp"/>
        <xdr:cNvPicPr/>
      </xdr:nvPicPr>
      <xdr:blipFill>
        <a:blip r:embed="rId3">
          <a:grayscl/>
        </a:blip>
        <a:stretch/>
      </xdr:blipFill>
      <xdr:spPr>
        <a:xfrm>
          <a:off x="7019280" y="63000"/>
          <a:ext cx="88200" cy="97200"/>
        </a:xfrm>
        <a:prstGeom prst="rect">
          <a:avLst/>
        </a:prstGeom>
        <a:ln w="3175">
          <a:solidFill>
            <a:srgbClr val="d9d9d9"/>
          </a:solidFill>
          <a:miter/>
        </a:ln>
      </xdr:spPr>
    </xdr:pic>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dr:twoCellAnchor editAs="absolute">
    <xdr:from>
      <xdr:col>9</xdr:col>
      <xdr:colOff>38160</xdr:colOff>
      <xdr:row>3</xdr:row>
      <xdr:rowOff>9360</xdr:rowOff>
    </xdr:from>
    <xdr:to>
      <xdr:col>9</xdr:col>
      <xdr:colOff>228240</xdr:colOff>
      <xdr:row>4</xdr:row>
      <xdr:rowOff>161280</xdr:rowOff>
    </xdr:to>
    <xdr:sp>
      <xdr:nvSpPr>
        <xdr:cNvPr id="159" name="shCalendar_bck" hidden="1"/>
        <xdr:cNvSpPr/>
      </xdr:nvSpPr>
      <xdr:spPr>
        <a:xfrm>
          <a:off x="6741720" y="936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9</xdr:col>
      <xdr:colOff>88920</xdr:colOff>
      <xdr:row>4</xdr:row>
      <xdr:rowOff>24840</xdr:rowOff>
    </xdr:from>
    <xdr:to>
      <xdr:col>9</xdr:col>
      <xdr:colOff>177120</xdr:colOff>
      <xdr:row>4</xdr:row>
      <xdr:rowOff>122040</xdr:rowOff>
    </xdr:to>
    <xdr:pic>
      <xdr:nvPicPr>
        <xdr:cNvPr id="160" name="shCalendar_1" descr="CalendarSmall.bmp"/>
        <xdr:cNvPicPr/>
      </xdr:nvPicPr>
      <xdr:blipFill>
        <a:blip r:embed="rId1">
          <a:grayscl/>
        </a:blip>
        <a:stretch/>
      </xdr:blipFill>
      <xdr:spPr>
        <a:xfrm>
          <a:off x="6792480" y="63000"/>
          <a:ext cx="88200" cy="97200"/>
        </a:xfrm>
        <a:prstGeom prst="rect">
          <a:avLst/>
        </a:prstGeom>
        <a:ln w="3175">
          <a:solidFill>
            <a:srgbClr val="d9d9d9"/>
          </a:solidFill>
          <a:miter/>
        </a:ln>
      </xdr:spPr>
    </xdr:pic>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161"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162"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dr:twoCellAnchor editAs="absolute">
    <xdr:from>
      <xdr:col>40</xdr:col>
      <xdr:colOff>200160</xdr:colOff>
      <xdr:row>0</xdr:row>
      <xdr:rowOff>114480</xdr:rowOff>
    </xdr:from>
    <xdr:to>
      <xdr:col>40</xdr:col>
      <xdr:colOff>390240</xdr:colOff>
      <xdr:row>0</xdr:row>
      <xdr:rowOff>304560</xdr:rowOff>
    </xdr:to>
    <xdr:sp>
      <xdr:nvSpPr>
        <xdr:cNvPr id="163" name="shCalendar_bck"/>
        <xdr:cNvSpPr/>
      </xdr:nvSpPr>
      <xdr:spPr>
        <a:xfrm>
          <a:off x="65040120" y="11448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40</xdr:col>
      <xdr:colOff>250920</xdr:colOff>
      <xdr:row>0</xdr:row>
      <xdr:rowOff>167760</xdr:rowOff>
    </xdr:from>
    <xdr:to>
      <xdr:col>40</xdr:col>
      <xdr:colOff>339120</xdr:colOff>
      <xdr:row>0</xdr:row>
      <xdr:rowOff>264960</xdr:rowOff>
    </xdr:to>
    <xdr:pic>
      <xdr:nvPicPr>
        <xdr:cNvPr id="164" name="shCalendar_1" descr="CalendarSmall.bmp"/>
        <xdr:cNvPicPr/>
      </xdr:nvPicPr>
      <xdr:blipFill>
        <a:blip r:embed="rId1">
          <a:grayscl/>
        </a:blip>
        <a:stretch/>
      </xdr:blipFill>
      <xdr:spPr>
        <a:xfrm>
          <a:off x="65090880" y="167760"/>
          <a:ext cx="88200" cy="97200"/>
        </a:xfrm>
        <a:prstGeom prst="rect">
          <a:avLst/>
        </a:prstGeom>
        <a:ln w="3175">
          <a:solidFill>
            <a:srgbClr val="d9d9d9"/>
          </a:solidFill>
          <a:miter/>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0</xdr:colOff>
      <xdr:row>8</xdr:row>
      <xdr:rowOff>0</xdr:rowOff>
    </xdr:from>
    <xdr:to>
      <xdr:col>4</xdr:col>
      <xdr:colOff>218880</xdr:colOff>
      <xdr:row>8</xdr:row>
      <xdr:rowOff>218880</xdr:rowOff>
    </xdr:to>
    <xdr:pic>
      <xdr:nvPicPr>
        <xdr:cNvPr id="40" name="ExcludeHelp_1" descr="Справка по листу"/>
        <xdr:cNvPicPr/>
      </xdr:nvPicPr>
      <xdr:blipFill>
        <a:blip r:embed="rId1"/>
        <a:stretch/>
      </xdr:blipFill>
      <xdr:spPr>
        <a:xfrm>
          <a:off x="635040" y="542880"/>
          <a:ext cx="218880" cy="218880"/>
        </a:xfrm>
        <a:prstGeom prst="rect">
          <a:avLst/>
        </a:prstGeom>
        <a:ln w="0">
          <a:noFill/>
        </a:ln>
      </xdr:spPr>
    </xdr:pic>
    <xdr:clientData/>
  </xdr:twoCellAnchor>
  <xdr:twoCellAnchor editAs="oneCell">
    <xdr:from>
      <xdr:col>7</xdr:col>
      <xdr:colOff>0</xdr:colOff>
      <xdr:row>8</xdr:row>
      <xdr:rowOff>0</xdr:rowOff>
    </xdr:from>
    <xdr:to>
      <xdr:col>7</xdr:col>
      <xdr:colOff>218880</xdr:colOff>
      <xdr:row>8</xdr:row>
      <xdr:rowOff>218880</xdr:rowOff>
    </xdr:to>
    <xdr:pic>
      <xdr:nvPicPr>
        <xdr:cNvPr id="41" name="ExcludeHelp_2" descr="Справка по листу"/>
        <xdr:cNvPicPr/>
      </xdr:nvPicPr>
      <xdr:blipFill>
        <a:blip r:embed="rId2"/>
        <a:stretch/>
      </xdr:blipFill>
      <xdr:spPr>
        <a:xfrm>
          <a:off x="4181400" y="542880"/>
          <a:ext cx="218880" cy="218880"/>
        </a:xfrm>
        <a:prstGeom prst="rect">
          <a:avLst/>
        </a:prstGeom>
        <a:ln w="0">
          <a:noFill/>
        </a:ln>
      </xdr:spPr>
    </xdr:pic>
    <xdr:clientData/>
  </xdr:twoCellAnchor>
  <xdr:twoCellAnchor editAs="oneCell">
    <xdr:from>
      <xdr:col>10</xdr:col>
      <xdr:colOff>0</xdr:colOff>
      <xdr:row>8</xdr:row>
      <xdr:rowOff>0</xdr:rowOff>
    </xdr:from>
    <xdr:to>
      <xdr:col>10</xdr:col>
      <xdr:colOff>218880</xdr:colOff>
      <xdr:row>8</xdr:row>
      <xdr:rowOff>218880</xdr:rowOff>
    </xdr:to>
    <xdr:pic>
      <xdr:nvPicPr>
        <xdr:cNvPr id="42" name="ExcludeHelp_2" descr="Справка по листу"/>
        <xdr:cNvPicPr/>
      </xdr:nvPicPr>
      <xdr:blipFill>
        <a:blip r:embed="rId3"/>
        <a:stretch/>
      </xdr:blipFill>
      <xdr:spPr>
        <a:xfrm>
          <a:off x="7410600" y="542880"/>
          <a:ext cx="218880" cy="218880"/>
        </a:xfrm>
        <a:prstGeom prst="rect">
          <a:avLst/>
        </a:prstGeom>
        <a:ln w="0">
          <a:noFill/>
        </a:ln>
      </xdr:spPr>
    </xdr:pic>
    <xdr:clientData/>
  </xdr:twoCellAnchor>
  <xdr:twoCellAnchor editAs="twoCell">
    <xdr:from>
      <xdr:col>2</xdr:col>
      <xdr:colOff>0</xdr:colOff>
      <xdr:row>3</xdr:row>
      <xdr:rowOff>0</xdr:rowOff>
    </xdr:from>
    <xdr:to>
      <xdr:col>3</xdr:col>
      <xdr:colOff>2160</xdr:colOff>
      <xdr:row>3</xdr:row>
      <xdr:rowOff>247320</xdr:rowOff>
    </xdr:to>
    <xdr:pic>
      <xdr:nvPicPr>
        <xdr:cNvPr id="43" name="FREEZE_PANES" descr="update_org.png"/>
        <xdr:cNvPicPr/>
      </xdr:nvPicPr>
      <xdr:blipFill>
        <a:blip r:embed="rId4"/>
        <a:stretch/>
      </xdr:blipFill>
      <xdr:spPr>
        <a:xfrm>
          <a:off x="0" y="38160"/>
          <a:ext cx="237600" cy="247320"/>
        </a:xfrm>
        <a:prstGeom prst="rect">
          <a:avLst/>
        </a:prstGeom>
        <a:ln w="0">
          <a:noFill/>
        </a:ln>
      </xdr:spPr>
    </xdr:pic>
    <xdr:clientData/>
  </xdr:twoCellAnchor>
  <xdr:twoCellAnchor editAs="absolute">
    <xdr:from>
      <xdr:col>2</xdr:col>
      <xdr:colOff>0</xdr:colOff>
      <xdr:row>3</xdr:row>
      <xdr:rowOff>0</xdr:rowOff>
    </xdr:from>
    <xdr:to>
      <xdr:col>2</xdr:col>
      <xdr:colOff>235080</xdr:colOff>
      <xdr:row>3</xdr:row>
      <xdr:rowOff>247320</xdr:rowOff>
    </xdr:to>
    <xdr:pic>
      <xdr:nvPicPr>
        <xdr:cNvPr id="44" name="UNFREEZE_PANES" descr="update_org.png"/>
        <xdr:cNvPicPr/>
      </xdr:nvPicPr>
      <xdr:blipFill>
        <a:blip r:embed="rId5"/>
        <a:stretch/>
      </xdr:blipFill>
      <xdr:spPr>
        <a:xfrm>
          <a:off x="0" y="38160"/>
          <a:ext cx="235080" cy="24732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14</xdr:col>
      <xdr:colOff>38160</xdr:colOff>
      <xdr:row>17</xdr:row>
      <xdr:rowOff>0</xdr:rowOff>
    </xdr:from>
    <xdr:to>
      <xdr:col>14</xdr:col>
      <xdr:colOff>228240</xdr:colOff>
      <xdr:row>17</xdr:row>
      <xdr:rowOff>190080</xdr:rowOff>
    </xdr:to>
    <xdr:sp>
      <xdr:nvSpPr>
        <xdr:cNvPr id="45" name="shCalendar_bck" hidden="1"/>
        <xdr:cNvSpPr/>
      </xdr:nvSpPr>
      <xdr:spPr>
        <a:xfrm>
          <a:off x="12818160" y="82692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14</xdr:col>
      <xdr:colOff>88920</xdr:colOff>
      <xdr:row>17</xdr:row>
      <xdr:rowOff>53640</xdr:rowOff>
    </xdr:from>
    <xdr:to>
      <xdr:col>14</xdr:col>
      <xdr:colOff>177120</xdr:colOff>
      <xdr:row>17</xdr:row>
      <xdr:rowOff>150840</xdr:rowOff>
    </xdr:to>
    <xdr:pic>
      <xdr:nvPicPr>
        <xdr:cNvPr id="46" name="shCalendar_1" descr="CalendarSmall.bmp"/>
        <xdr:cNvPicPr/>
      </xdr:nvPicPr>
      <xdr:blipFill>
        <a:blip r:embed="rId1">
          <a:grayscl/>
        </a:blip>
        <a:stretch/>
      </xdr:blipFill>
      <xdr:spPr>
        <a:xfrm>
          <a:off x="12868920" y="880560"/>
          <a:ext cx="88200" cy="97200"/>
        </a:xfrm>
        <a:prstGeom prst="rect">
          <a:avLst/>
        </a:prstGeom>
        <a:ln w="3175">
          <a:solidFill>
            <a:srgbClr val="d9d9d9"/>
          </a:solidFill>
          <a:miter/>
        </a:ln>
      </xdr:spPr>
    </xdr:pic>
    <xdr:clientData/>
  </xdr:twoCellAnchor>
  <xdr:twoCellAnchor editAs="oneCell">
    <xdr:from>
      <xdr:col>9</xdr:col>
      <xdr:colOff>0</xdr:colOff>
      <xdr:row>16</xdr:row>
      <xdr:rowOff>0</xdr:rowOff>
    </xdr:from>
    <xdr:to>
      <xdr:col>9</xdr:col>
      <xdr:colOff>218880</xdr:colOff>
      <xdr:row>16</xdr:row>
      <xdr:rowOff>218880</xdr:rowOff>
    </xdr:to>
    <xdr:pic>
      <xdr:nvPicPr>
        <xdr:cNvPr id="47" name="ExcludeHelp_1" descr="Справка по листу"/>
        <xdr:cNvPicPr/>
      </xdr:nvPicPr>
      <xdr:blipFill>
        <a:blip r:embed="rId2"/>
        <a:stretch/>
      </xdr:blipFill>
      <xdr:spPr>
        <a:xfrm>
          <a:off x="7120080" y="483840"/>
          <a:ext cx="218880" cy="218880"/>
        </a:xfrm>
        <a:prstGeom prst="rect">
          <a:avLst/>
        </a:prstGeom>
        <a:ln w="0">
          <a:noFill/>
        </a:ln>
      </xdr:spPr>
    </xdr:pic>
    <xdr:clientData/>
  </xdr:twoCellAnchor>
  <xdr:twoCellAnchor editAs="oneCell">
    <xdr:from>
      <xdr:col>10</xdr:col>
      <xdr:colOff>0</xdr:colOff>
      <xdr:row>16</xdr:row>
      <xdr:rowOff>0</xdr:rowOff>
    </xdr:from>
    <xdr:to>
      <xdr:col>10</xdr:col>
      <xdr:colOff>218880</xdr:colOff>
      <xdr:row>16</xdr:row>
      <xdr:rowOff>218880</xdr:rowOff>
    </xdr:to>
    <xdr:pic>
      <xdr:nvPicPr>
        <xdr:cNvPr id="48" name="ExcludeHelp_2" descr="Справка по листу"/>
        <xdr:cNvPicPr/>
      </xdr:nvPicPr>
      <xdr:blipFill>
        <a:blip r:embed="rId3"/>
        <a:stretch/>
      </xdr:blipFill>
      <xdr:spPr>
        <a:xfrm>
          <a:off x="10159200" y="483840"/>
          <a:ext cx="218880" cy="218880"/>
        </a:xfrm>
        <a:prstGeom prst="rect">
          <a:avLst/>
        </a:prstGeom>
        <a:ln w="0">
          <a:noFill/>
        </a:ln>
      </xdr:spPr>
    </xdr:pic>
    <xdr:clientData/>
  </xdr:twoCellAnchor>
  <xdr:twoCellAnchor editAs="oneCell">
    <xdr:from>
      <xdr:col>14</xdr:col>
      <xdr:colOff>0</xdr:colOff>
      <xdr:row>16</xdr:row>
      <xdr:rowOff>0</xdr:rowOff>
    </xdr:from>
    <xdr:to>
      <xdr:col>14</xdr:col>
      <xdr:colOff>218880</xdr:colOff>
      <xdr:row>16</xdr:row>
      <xdr:rowOff>218880</xdr:rowOff>
    </xdr:to>
    <xdr:pic>
      <xdr:nvPicPr>
        <xdr:cNvPr id="49" name="ExcludeHelp_3" descr="Справка по листу"/>
        <xdr:cNvPicPr/>
      </xdr:nvPicPr>
      <xdr:blipFill>
        <a:blip r:embed="rId4"/>
        <a:stretch/>
      </xdr:blipFill>
      <xdr:spPr>
        <a:xfrm>
          <a:off x="12780000" y="483840"/>
          <a:ext cx="218880" cy="218880"/>
        </a:xfrm>
        <a:prstGeom prst="rect">
          <a:avLst/>
        </a:prstGeom>
        <a:ln w="0">
          <a:noFill/>
        </a:ln>
      </xdr:spPr>
    </xdr:pic>
    <xdr:clientData/>
  </xdr:twoCellAnchor>
  <xdr:twoCellAnchor editAs="absolute">
    <xdr:from>
      <xdr:col>4</xdr:col>
      <xdr:colOff>28440</xdr:colOff>
      <xdr:row>29</xdr:row>
      <xdr:rowOff>0</xdr:rowOff>
    </xdr:from>
    <xdr:to>
      <xdr:col>5</xdr:col>
      <xdr:colOff>122760</xdr:colOff>
      <xdr:row>29</xdr:row>
      <xdr:rowOff>295200</xdr:rowOff>
    </xdr:to>
    <xdr:sp>
      <xdr:nvSpPr>
        <xdr:cNvPr id="50" name="cmdCreateSheets" hidden="1"/>
        <xdr:cNvSpPr/>
      </xdr:nvSpPr>
      <xdr:spPr>
        <a:xfrm>
          <a:off x="653760" y="2696040"/>
          <a:ext cx="3314520" cy="295200"/>
        </a:xfrm>
        <a:prstGeom prst="roundRect">
          <a:avLst>
            <a:gd name="adj" fmla="val 0"/>
          </a:avLst>
        </a:prstGeom>
        <a:solidFill>
          <a:srgbClr val="dddddd"/>
        </a:solidFill>
        <a:ln cap="sq" w="6350">
          <a:solidFill>
            <a:srgbClr val="969696"/>
          </a:solidFill>
          <a:miter/>
        </a:ln>
      </xdr:spPr>
      <xdr:style>
        <a:lnRef idx="0"/>
        <a:fillRef idx="0"/>
        <a:effectRef idx="0"/>
        <a:fontRef idx="minor"/>
      </xdr:style>
      <xdr:txBody>
        <a:bodyPr vertOverflow="clip" lIns="27360" rIns="27360" tIns="18360" bIns="18360" anchor="ctr" upright="1">
          <a:noAutofit/>
        </a:bodyPr>
        <a:p>
          <a:pPr algn="ctr">
            <a:lnSpc>
              <a:spcPct val="100000"/>
            </a:lnSpc>
          </a:pPr>
          <a:r>
            <a:rPr b="0" lang="ru-RU" sz="1000" spc="-1" strike="noStrike">
              <a:solidFill>
                <a:srgbClr val="000000"/>
              </a:solidFill>
              <a:latin typeface="Tahoma"/>
              <a:ea typeface="Tahoma"/>
            </a:rPr>
            <a:t>Сформировать список листов</a:t>
          </a:r>
          <a:endParaRPr b="0" lang="en-US" sz="1000" spc="-1" strike="noStrike">
            <a:latin typeface="Times New Roman"/>
          </a:endParaRPr>
        </a:p>
      </xdr:txBody>
    </xdr:sp>
    <xdr:clientData/>
  </xdr:twoCellAnchor>
  <xdr:twoCellAnchor editAs="twoCell">
    <xdr:from>
      <xdr:col>2</xdr:col>
      <xdr:colOff>0</xdr:colOff>
      <xdr:row>4</xdr:row>
      <xdr:rowOff>0</xdr:rowOff>
    </xdr:from>
    <xdr:to>
      <xdr:col>3</xdr:col>
      <xdr:colOff>2160</xdr:colOff>
      <xdr:row>4</xdr:row>
      <xdr:rowOff>247320</xdr:rowOff>
    </xdr:to>
    <xdr:pic>
      <xdr:nvPicPr>
        <xdr:cNvPr id="51" name="FREEZE_PANES" descr="update_org.png"/>
        <xdr:cNvPicPr/>
      </xdr:nvPicPr>
      <xdr:blipFill>
        <a:blip r:embed="rId5"/>
        <a:stretch/>
      </xdr:blipFill>
      <xdr:spPr>
        <a:xfrm>
          <a:off x="0" y="38160"/>
          <a:ext cx="237600" cy="247320"/>
        </a:xfrm>
        <a:prstGeom prst="rect">
          <a:avLst/>
        </a:prstGeom>
        <a:ln w="0">
          <a:noFill/>
        </a:ln>
      </xdr:spPr>
    </xdr:pic>
    <xdr:clientData/>
  </xdr:twoCellAnchor>
  <xdr:twoCellAnchor editAs="absolute">
    <xdr:from>
      <xdr:col>2</xdr:col>
      <xdr:colOff>0</xdr:colOff>
      <xdr:row>4</xdr:row>
      <xdr:rowOff>0</xdr:rowOff>
    </xdr:from>
    <xdr:to>
      <xdr:col>2</xdr:col>
      <xdr:colOff>235080</xdr:colOff>
      <xdr:row>4</xdr:row>
      <xdr:rowOff>247320</xdr:rowOff>
    </xdr:to>
    <xdr:pic>
      <xdr:nvPicPr>
        <xdr:cNvPr id="52" name="UNFREEZE_PANES" descr="update_org.png"/>
        <xdr:cNvPicPr/>
      </xdr:nvPicPr>
      <xdr:blipFill>
        <a:blip r:embed="rId6"/>
        <a:stretch/>
      </xdr:blipFill>
      <xdr:spPr>
        <a:xfrm>
          <a:off x="0" y="38160"/>
          <a:ext cx="235080" cy="24732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53"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54"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55"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56"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21</xdr:col>
      <xdr:colOff>38160</xdr:colOff>
      <xdr:row>23</xdr:row>
      <xdr:rowOff>0</xdr:rowOff>
    </xdr:from>
    <xdr:to>
      <xdr:col>21</xdr:col>
      <xdr:colOff>228240</xdr:colOff>
      <xdr:row>23</xdr:row>
      <xdr:rowOff>190080</xdr:rowOff>
    </xdr:to>
    <xdr:sp>
      <xdr:nvSpPr>
        <xdr:cNvPr id="57" name="shCalendar_bck" hidden="1"/>
        <xdr:cNvSpPr/>
      </xdr:nvSpPr>
      <xdr:spPr>
        <a:xfrm>
          <a:off x="6113880" y="62676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88920</xdr:colOff>
      <xdr:row>23</xdr:row>
      <xdr:rowOff>53640</xdr:rowOff>
    </xdr:from>
    <xdr:to>
      <xdr:col>21</xdr:col>
      <xdr:colOff>177120</xdr:colOff>
      <xdr:row>23</xdr:row>
      <xdr:rowOff>150840</xdr:rowOff>
    </xdr:to>
    <xdr:pic>
      <xdr:nvPicPr>
        <xdr:cNvPr id="58" name="shCalendar_1" descr="CalendarSmall.bmp"/>
        <xdr:cNvPicPr/>
      </xdr:nvPicPr>
      <xdr:blipFill>
        <a:blip r:embed="rId3">
          <a:grayscl/>
        </a:blip>
        <a:stretch/>
      </xdr:blipFill>
      <xdr:spPr>
        <a:xfrm>
          <a:off x="6164640" y="6321240"/>
          <a:ext cx="88200" cy="97200"/>
        </a:xfrm>
        <a:prstGeom prst="rect">
          <a:avLst/>
        </a:prstGeom>
        <a:ln w="3175">
          <a:solidFill>
            <a:srgbClr val="d9d9d9"/>
          </a:solidFill>
          <a:miter/>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2160</xdr:colOff>
      <xdr:row>1</xdr:row>
      <xdr:rowOff>247320</xdr:rowOff>
    </xdr:to>
    <xdr:pic>
      <xdr:nvPicPr>
        <xdr:cNvPr id="59" name="FREEZE_PANES" descr="update_org.png"/>
        <xdr:cNvPicPr/>
      </xdr:nvPicPr>
      <xdr:blipFill>
        <a:blip r:embed="rId1"/>
        <a:stretch/>
      </xdr:blipFill>
      <xdr:spPr>
        <a:xfrm>
          <a:off x="0" y="38160"/>
          <a:ext cx="237600" cy="247320"/>
        </a:xfrm>
        <a:prstGeom prst="rect">
          <a:avLst/>
        </a:prstGeom>
        <a:ln w="0">
          <a:noFill/>
        </a:ln>
      </xdr:spPr>
    </xdr:pic>
    <xdr:clientData/>
  </xdr:twoCellAnchor>
  <xdr:twoCellAnchor editAs="absolute">
    <xdr:from>
      <xdr:col>4</xdr:col>
      <xdr:colOff>0</xdr:colOff>
      <xdr:row>1</xdr:row>
      <xdr:rowOff>0</xdr:rowOff>
    </xdr:from>
    <xdr:to>
      <xdr:col>4</xdr:col>
      <xdr:colOff>235080</xdr:colOff>
      <xdr:row>1</xdr:row>
      <xdr:rowOff>247320</xdr:rowOff>
    </xdr:to>
    <xdr:pic>
      <xdr:nvPicPr>
        <xdr:cNvPr id="60" name="UNFREEZE_PANES" descr="update_org.png"/>
        <xdr:cNvPicPr/>
      </xdr:nvPicPr>
      <xdr:blipFill>
        <a:blip r:embed="rId2"/>
        <a:stretch/>
      </xdr:blipFill>
      <xdr:spPr>
        <a:xfrm>
          <a:off x="0" y="38160"/>
          <a:ext cx="235080" cy="247320"/>
        </a:xfrm>
        <a:prstGeom prst="rect">
          <a:avLst/>
        </a:prstGeom>
        <a:ln w="0">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2160</xdr:colOff>
      <xdr:row>4</xdr:row>
      <xdr:rowOff>247320</xdr:rowOff>
    </xdr:to>
    <xdr:pic>
      <xdr:nvPicPr>
        <xdr:cNvPr id="61" name="FREEZE_PANES" descr="update_org.png"/>
        <xdr:cNvPicPr/>
      </xdr:nvPicPr>
      <xdr:blipFill>
        <a:blip r:embed="rId1"/>
        <a:stretch/>
      </xdr:blipFill>
      <xdr:spPr>
        <a:xfrm>
          <a:off x="471240" y="38160"/>
          <a:ext cx="237600" cy="247320"/>
        </a:xfrm>
        <a:prstGeom prst="rect">
          <a:avLst/>
        </a:prstGeom>
        <a:ln w="0">
          <a:noFill/>
        </a:ln>
      </xdr:spPr>
    </xdr:pic>
    <xdr:clientData/>
  </xdr:twoCellAnchor>
  <xdr:twoCellAnchor editAs="absolute">
    <xdr:from>
      <xdr:col>10</xdr:col>
      <xdr:colOff>0</xdr:colOff>
      <xdr:row>4</xdr:row>
      <xdr:rowOff>0</xdr:rowOff>
    </xdr:from>
    <xdr:to>
      <xdr:col>10</xdr:col>
      <xdr:colOff>235080</xdr:colOff>
      <xdr:row>4</xdr:row>
      <xdr:rowOff>247320</xdr:rowOff>
    </xdr:to>
    <xdr:pic>
      <xdr:nvPicPr>
        <xdr:cNvPr id="62" name="UNFREEZE_PANES" descr="update_org.png"/>
        <xdr:cNvPicPr/>
      </xdr:nvPicPr>
      <xdr:blipFill>
        <a:blip r:embed="rId2"/>
        <a:stretch/>
      </xdr:blipFill>
      <xdr:spPr>
        <a:xfrm>
          <a:off x="471240" y="38160"/>
          <a:ext cx="235080" cy="247320"/>
        </a:xfrm>
        <a:prstGeom prst="rect">
          <a:avLst/>
        </a:prstGeom>
        <a:ln w="0">
          <a:noFill/>
        </a:ln>
      </xdr:spPr>
    </xdr:pic>
    <xdr:clientData/>
  </xdr:twoCellAnchor>
  <xdr:twoCellAnchor editAs="absolute">
    <xdr:from>
      <xdr:col>21</xdr:col>
      <xdr:colOff>38160</xdr:colOff>
      <xdr:row>23</xdr:row>
      <xdr:rowOff>0</xdr:rowOff>
    </xdr:from>
    <xdr:to>
      <xdr:col>21</xdr:col>
      <xdr:colOff>228240</xdr:colOff>
      <xdr:row>23</xdr:row>
      <xdr:rowOff>190080</xdr:rowOff>
    </xdr:to>
    <xdr:sp>
      <xdr:nvSpPr>
        <xdr:cNvPr id="63" name="shCalendar_bck" hidden="1"/>
        <xdr:cNvSpPr/>
      </xdr:nvSpPr>
      <xdr:spPr>
        <a:xfrm>
          <a:off x="6113880" y="6267600"/>
          <a:ext cx="190080" cy="190080"/>
        </a:xfrm>
        <a:prstGeom prst="rect">
          <a:avLst/>
        </a:prstGeom>
        <a:solidFill>
          <a:srgbClr val="7f7f7f"/>
        </a:solidFill>
        <a:ln w="3175">
          <a:solidFill>
            <a:srgbClr val="595959"/>
          </a:solidFill>
          <a:miter/>
        </a:ln>
      </xdr:spPr>
      <xdr:style>
        <a:lnRef idx="0"/>
        <a:fillRef idx="0"/>
        <a:effectRef idx="0"/>
        <a:fontRef idx="minor"/>
      </xdr:style>
    </xdr:sp>
    <xdr:clientData/>
  </xdr:twoCellAnchor>
  <xdr:twoCellAnchor editAs="absolute">
    <xdr:from>
      <xdr:col>21</xdr:col>
      <xdr:colOff>88920</xdr:colOff>
      <xdr:row>23</xdr:row>
      <xdr:rowOff>53640</xdr:rowOff>
    </xdr:from>
    <xdr:to>
      <xdr:col>21</xdr:col>
      <xdr:colOff>177120</xdr:colOff>
      <xdr:row>23</xdr:row>
      <xdr:rowOff>150840</xdr:rowOff>
    </xdr:to>
    <xdr:pic>
      <xdr:nvPicPr>
        <xdr:cNvPr id="64" name="shCalendar_1" descr="CalendarSmall.bmp"/>
        <xdr:cNvPicPr/>
      </xdr:nvPicPr>
      <xdr:blipFill>
        <a:blip r:embed="rId3">
          <a:grayscl/>
        </a:blip>
        <a:stretch/>
      </xdr:blipFill>
      <xdr:spPr>
        <a:xfrm>
          <a:off x="6164640" y="6321240"/>
          <a:ext cx="88200" cy="97200"/>
        </a:xfrm>
        <a:prstGeom prst="rect">
          <a:avLst/>
        </a:prstGeom>
        <a:ln w="3175">
          <a:solidFill>
            <a:srgbClr val="d9d9d9"/>
          </a:solidFill>
          <a:miter/>
        </a:ln>
      </xdr:spPr>
    </xdr:pic>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17.xml.rels><?xml version="1.0" encoding="UTF-8"?>
<Relationships xmlns="http://schemas.openxmlformats.org/package/2006/relationships"><Relationship Id="rId1" Type="http://schemas.openxmlformats.org/officeDocument/2006/relationships/drawing" Target="../drawings/drawing15.xml"/>
</Relationships>
</file>

<file path=xl/worksheets/_rels/sheet18.xml.rels><?xml version="1.0" encoding="UTF-8"?>
<Relationships xmlns="http://schemas.openxmlformats.org/package/2006/relationships"><Relationship Id="rId1" Type="http://schemas.openxmlformats.org/officeDocument/2006/relationships/drawing" Target="../drawings/drawing16.xml"/>
</Relationships>
</file>

<file path=xl/worksheets/_rels/sheet19.xml.rels><?xml version="1.0" encoding="UTF-8"?>
<Relationships xmlns="http://schemas.openxmlformats.org/package/2006/relationships"><Relationship Id="rId1" Type="http://schemas.openxmlformats.org/officeDocument/2006/relationships/drawing" Target="../drawings/drawing17.xml"/>
</Relationships>
</file>

<file path=xl/worksheets/_rels/sheet20.xml.rels><?xml version="1.0" encoding="UTF-8"?>
<Relationships xmlns="http://schemas.openxmlformats.org/package/2006/relationships"><Relationship Id="rId1" Type="http://schemas.openxmlformats.org/officeDocument/2006/relationships/drawing" Target="../drawings/drawing18.xml"/>
</Relationships>
</file>

<file path=xl/worksheets/_rels/sheet21.xml.rels><?xml version="1.0" encoding="UTF-8"?>
<Relationships xmlns="http://schemas.openxmlformats.org/package/2006/relationships"><Relationship Id="rId1" Type="http://schemas.openxmlformats.org/officeDocument/2006/relationships/drawing" Target="../drawings/drawing19.xml"/>
</Relationships>
</file>

<file path=xl/worksheets/_rels/sheet22.xml.rels><?xml version="1.0" encoding="UTF-8"?>
<Relationships xmlns="http://schemas.openxmlformats.org/package/2006/relationships"><Relationship Id="rId1" Type="http://schemas.openxmlformats.org/officeDocument/2006/relationships/drawing" Target="../drawings/drawing20.xml"/>
</Relationships>
</file>

<file path=xl/worksheets/_rels/sheet23.xml.rels><?xml version="1.0" encoding="UTF-8"?>
<Relationships xmlns="http://schemas.openxmlformats.org/package/2006/relationships"><Relationship Id="rId1" Type="http://schemas.openxmlformats.org/officeDocument/2006/relationships/drawing" Target="../drawings/drawing21.xml"/>
</Relationships>
</file>

<file path=xl/worksheets/_rels/sheet24.xml.rels><?xml version="1.0" encoding="UTF-8"?>
<Relationships xmlns="http://schemas.openxmlformats.org/package/2006/relationships"><Relationship Id="rId1" Type="http://schemas.openxmlformats.org/officeDocument/2006/relationships/drawing" Target="../drawings/drawing22.xml"/>
</Relationships>
</file>

<file path=xl/worksheets/_rels/sheet25.xml.rels><?xml version="1.0" encoding="UTF-8"?>
<Relationships xmlns="http://schemas.openxmlformats.org/package/2006/relationships"><Relationship Id="rId1" Type="http://schemas.openxmlformats.org/officeDocument/2006/relationships/drawing" Target="../drawings/drawing23.xml"/>
</Relationships>
</file>

<file path=xl/worksheets/_rels/sheet26.xml.rels><?xml version="1.0" encoding="UTF-8"?>
<Relationships xmlns="http://schemas.openxmlformats.org/package/2006/relationships"><Relationship Id="rId1" Type="http://schemas.openxmlformats.org/officeDocument/2006/relationships/drawing" Target="../drawings/drawing24.xml"/>
</Relationships>
</file>

<file path=xl/worksheets/_rels/sheet27.xml.rels><?xml version="1.0" encoding="UTF-8"?>
<Relationships xmlns="http://schemas.openxmlformats.org/package/2006/relationships"><Relationship Id="rId1" Type="http://schemas.openxmlformats.org/officeDocument/2006/relationships/drawing" Target="../drawings/drawing25.xml"/>
</Relationships>
</file>

<file path=xl/worksheets/_rels/sheet28.xml.rels><?xml version="1.0" encoding="UTF-8"?>
<Relationships xmlns="http://schemas.openxmlformats.org/package/2006/relationships"><Relationship Id="rId1" Type="http://schemas.openxmlformats.org/officeDocument/2006/relationships/drawing" Target="../drawings/drawing26.xml"/>
</Relationships>
</file>

<file path=xl/worksheets/_rels/sheet29.xml.rels><?xml version="1.0" encoding="UTF-8"?>
<Relationships xmlns="http://schemas.openxmlformats.org/package/2006/relationships"><Relationship Id="rId1" Type="http://schemas.openxmlformats.org/officeDocument/2006/relationships/drawing" Target="../drawings/drawing27.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30.xml.rels><?xml version="1.0" encoding="UTF-8"?>
<Relationships xmlns="http://schemas.openxmlformats.org/package/2006/relationships"><Relationship Id="rId1" Type="http://schemas.openxmlformats.org/officeDocument/2006/relationships/drawing" Target="../drawings/drawing28.xml"/>
</Relationships>
</file>

<file path=xl/worksheets/_rels/sheet31.xml.rels><?xml version="1.0" encoding="UTF-8"?>
<Relationships xmlns="http://schemas.openxmlformats.org/package/2006/relationships"><Relationship Id="rId1" Type="http://schemas.openxmlformats.org/officeDocument/2006/relationships/drawing" Target="../drawings/drawing29.xml"/>
</Relationships>
</file>

<file path=xl/worksheets/_rels/sheet32.xml.rels><?xml version="1.0" encoding="UTF-8"?>
<Relationships xmlns="http://schemas.openxmlformats.org/package/2006/relationships"><Relationship Id="rId1" Type="http://schemas.openxmlformats.org/officeDocument/2006/relationships/drawing" Target="../drawings/drawing30.xml"/>
</Relationships>
</file>

<file path=xl/worksheets/_rels/sheet33.xml.rels><?xml version="1.0" encoding="UTF-8"?>
<Relationships xmlns="http://schemas.openxmlformats.org/package/2006/relationships"><Relationship Id="rId1" Type="http://schemas.openxmlformats.org/officeDocument/2006/relationships/drawing" Target="../drawings/drawing31.xml"/>
</Relationships>
</file>

<file path=xl/worksheets/_rels/sheet34.xml.rels><?xml version="1.0" encoding="UTF-8"?>
<Relationships xmlns="http://schemas.openxmlformats.org/package/2006/relationships"><Relationship Id="rId1" Type="http://schemas.openxmlformats.org/officeDocument/2006/relationships/drawing" Target="../drawings/drawing32.xml"/>
</Relationships>
</file>

<file path=xl/worksheets/_rels/sheet35.xml.rels><?xml version="1.0" encoding="UTF-8"?>
<Relationships xmlns="http://schemas.openxmlformats.org/package/2006/relationships"><Relationship Id="rId1" Type="http://schemas.openxmlformats.org/officeDocument/2006/relationships/drawing" Target="../drawings/drawing33.xml"/>
</Relationships>
</file>

<file path=xl/worksheets/_rels/sheet37.xml.rels><?xml version="1.0" encoding="UTF-8"?>
<Relationships xmlns="http://schemas.openxmlformats.org/package/2006/relationships"><Relationship Id="rId1" Type="http://schemas.openxmlformats.org/officeDocument/2006/relationships/drawing" Target="../drawings/drawing34.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41.xml.rels><?xml version="1.0" encoding="UTF-8"?>
<Relationships xmlns="http://schemas.openxmlformats.org/package/2006/relationships"><Relationship Id="rId1" Type="http://schemas.openxmlformats.org/officeDocument/2006/relationships/drawing" Target="../drawings/drawing35.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6384" min="1" style="1" width="9.14"/>
  </cols>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98</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C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1.71"/>
    <col collapsed="false" customWidth="true" hidden="true" outlineLevel="0" max="15" min="15" style="129" width="29.71"/>
    <col collapsed="false" customWidth="true" hidden="true" outlineLevel="0" max="17" min="16" style="129" width="23.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true" outlineLevel="0" max="21" min="21" style="129" width="8.57"/>
    <col collapsed="false" customWidth="true" hidden="false" outlineLevel="0" max="22" min="22" style="129" width="4.71"/>
    <col collapsed="false" customWidth="true" hidden="false" outlineLevel="0" max="23" min="23" style="129" width="115.71"/>
    <col collapsed="false" customWidth="false" hidden="false" outlineLevel="0" max="25" min="24" style="134" width="10.57"/>
    <col collapsed="false" customWidth="true" hidden="false" outlineLevel="0" max="26" min="26" style="134" width="11.14"/>
    <col collapsed="false" customWidth="false" hidden="false" outlineLevel="0" max="29" min="27" style="134" width="10.57"/>
    <col collapsed="false" customWidth="false" hidden="false" outlineLevel="0" max="249" min="30" style="129" width="10.57"/>
    <col collapsed="false" customWidth="true" hidden="true" outlineLevel="0" max="257" min="250" style="129" width="12.8"/>
    <col collapsed="false" customWidth="true" hidden="false" outlineLevel="0" max="258" min="258" style="129" width="3.71"/>
    <col collapsed="false" customWidth="true" hidden="false" outlineLevel="0" max="259" min="259" style="129" width="3.86"/>
    <col collapsed="false" customWidth="true" hidden="false" outlineLevel="0" max="260" min="260" style="129" width="3.71"/>
    <col collapsed="false" customWidth="true" hidden="false" outlineLevel="0" max="261" min="261" style="129" width="12.71"/>
    <col collapsed="false" customWidth="true" hidden="false" outlineLevel="0" max="262" min="262" style="129" width="52.71"/>
    <col collapsed="false" customWidth="true" hidden="true" outlineLevel="0" max="266" min="263" style="129" width="12.8"/>
    <col collapsed="false" customWidth="true" hidden="false" outlineLevel="0" max="267" min="267" style="129" width="12.29"/>
    <col collapsed="false" customWidth="true" hidden="false" outlineLevel="0" max="268" min="268" style="129" width="6.43"/>
    <col collapsed="false" customWidth="true" hidden="false" outlineLevel="0" max="269" min="269" style="129" width="12.29"/>
    <col collapsed="false" customWidth="true" hidden="true" outlineLevel="0" max="270" min="270" style="129" width="12.8"/>
    <col collapsed="false" customWidth="true" hidden="false" outlineLevel="0" max="271" min="271" style="129" width="3.71"/>
    <col collapsed="false" customWidth="true" hidden="false" outlineLevel="0" max="272" min="272" style="129" width="11.14"/>
    <col collapsed="false" customWidth="false" hidden="false" outlineLevel="0" max="274" min="273" style="129" width="10.57"/>
    <col collapsed="false" customWidth="true" hidden="false" outlineLevel="0" max="275" min="275" style="129" width="11.14"/>
    <col collapsed="false" customWidth="false" hidden="false" outlineLevel="0" max="505" min="276" style="129" width="10.57"/>
    <col collapsed="false" customWidth="true" hidden="true" outlineLevel="0" max="513" min="506" style="129" width="12.8"/>
    <col collapsed="false" customWidth="true" hidden="false" outlineLevel="0" max="514" min="514" style="129" width="3.71"/>
    <col collapsed="false" customWidth="true" hidden="false" outlineLevel="0" max="515" min="515" style="129" width="3.86"/>
    <col collapsed="false" customWidth="true" hidden="false" outlineLevel="0" max="516" min="516" style="129" width="3.71"/>
    <col collapsed="false" customWidth="true" hidden="false" outlineLevel="0" max="517" min="517" style="129" width="12.71"/>
    <col collapsed="false" customWidth="true" hidden="false" outlineLevel="0" max="518" min="518" style="129" width="52.71"/>
    <col collapsed="false" customWidth="true" hidden="true" outlineLevel="0" max="522" min="519" style="129" width="12.8"/>
    <col collapsed="false" customWidth="true" hidden="false" outlineLevel="0" max="523" min="523" style="129" width="12.29"/>
    <col collapsed="false" customWidth="true" hidden="false" outlineLevel="0" max="524" min="524" style="129" width="6.43"/>
    <col collapsed="false" customWidth="true" hidden="false" outlineLevel="0" max="525" min="525" style="129" width="12.29"/>
    <col collapsed="false" customWidth="true" hidden="true" outlineLevel="0" max="526" min="526" style="129" width="12.8"/>
    <col collapsed="false" customWidth="true" hidden="false" outlineLevel="0" max="527" min="527" style="129" width="3.71"/>
    <col collapsed="false" customWidth="true" hidden="false" outlineLevel="0" max="528" min="528" style="129" width="11.14"/>
    <col collapsed="false" customWidth="false" hidden="false" outlineLevel="0" max="530" min="529" style="129" width="10.57"/>
    <col collapsed="false" customWidth="true" hidden="false" outlineLevel="0" max="531" min="531" style="129" width="11.14"/>
    <col collapsed="false" customWidth="false" hidden="false" outlineLevel="0" max="761" min="532" style="129" width="10.57"/>
    <col collapsed="false" customWidth="true" hidden="true" outlineLevel="0" max="769" min="762" style="129" width="12.8"/>
    <col collapsed="false" customWidth="true" hidden="false" outlineLevel="0" max="770" min="770" style="129" width="3.71"/>
    <col collapsed="false" customWidth="true" hidden="false" outlineLevel="0" max="771" min="771" style="129" width="3.86"/>
    <col collapsed="false" customWidth="true" hidden="false" outlineLevel="0" max="772" min="772" style="129" width="3.71"/>
    <col collapsed="false" customWidth="true" hidden="false" outlineLevel="0" max="773" min="773" style="129" width="12.71"/>
    <col collapsed="false" customWidth="true" hidden="false" outlineLevel="0" max="774" min="774" style="129" width="52.71"/>
    <col collapsed="false" customWidth="true" hidden="true" outlineLevel="0" max="778" min="775" style="129" width="12.8"/>
    <col collapsed="false" customWidth="true" hidden="false" outlineLevel="0" max="779" min="779" style="129" width="12.29"/>
    <col collapsed="false" customWidth="true" hidden="false" outlineLevel="0" max="780" min="780" style="129" width="6.43"/>
    <col collapsed="false" customWidth="true" hidden="false" outlineLevel="0" max="781" min="781" style="129" width="12.29"/>
    <col collapsed="false" customWidth="true" hidden="true" outlineLevel="0" max="782" min="782" style="129" width="12.8"/>
    <col collapsed="false" customWidth="true" hidden="false" outlineLevel="0" max="783" min="783" style="129" width="3.71"/>
    <col collapsed="false" customWidth="true" hidden="false" outlineLevel="0" max="784" min="784" style="129" width="11.14"/>
    <col collapsed="false" customWidth="false" hidden="false" outlineLevel="0" max="786" min="785" style="129" width="10.57"/>
    <col collapsed="false" customWidth="true" hidden="false" outlineLevel="0" max="787" min="787" style="129" width="11.14"/>
    <col collapsed="false" customWidth="false" hidden="false" outlineLevel="0" max="1017" min="788" style="129" width="10.57"/>
    <col collapsed="false" customWidth="true" hidden="true" outlineLevel="0" max="1025" min="1018" style="129" width="12.8"/>
    <col collapsed="false" customWidth="true" hidden="false" outlineLevel="0" max="1026" min="1026" style="129" width="3.71"/>
    <col collapsed="false" customWidth="true" hidden="false" outlineLevel="0" max="1027" min="1027" style="129" width="3.86"/>
    <col collapsed="false" customWidth="true" hidden="false" outlineLevel="0" max="1028" min="1028" style="129" width="3.71"/>
    <col collapsed="false" customWidth="true" hidden="false" outlineLevel="0" max="1029" min="1029" style="129" width="12.71"/>
    <col collapsed="false" customWidth="true" hidden="false" outlineLevel="0" max="1030" min="1030" style="129" width="52.71"/>
    <col collapsed="false" customWidth="true" hidden="true" outlineLevel="0" max="1034" min="1031" style="129" width="12.8"/>
    <col collapsed="false" customWidth="true" hidden="false" outlineLevel="0" max="1035" min="1035" style="129" width="12.29"/>
    <col collapsed="false" customWidth="true" hidden="false" outlineLevel="0" max="1036" min="1036" style="129" width="6.43"/>
    <col collapsed="false" customWidth="true" hidden="false" outlineLevel="0" max="1037" min="1037" style="129" width="12.29"/>
    <col collapsed="false" customWidth="true" hidden="true" outlineLevel="0" max="1038" min="1038" style="129" width="12.8"/>
    <col collapsed="false" customWidth="true" hidden="false" outlineLevel="0" max="1039" min="1039" style="129" width="3.71"/>
    <col collapsed="false" customWidth="true" hidden="false" outlineLevel="0" max="1040" min="1040" style="129" width="11.14"/>
    <col collapsed="false" customWidth="false" hidden="false" outlineLevel="0" max="1042" min="1041" style="129" width="10.57"/>
    <col collapsed="false" customWidth="true" hidden="false" outlineLevel="0" max="1043" min="1043" style="129" width="11.14"/>
    <col collapsed="false" customWidth="false" hidden="false" outlineLevel="0" max="1273" min="1044" style="129" width="10.57"/>
    <col collapsed="false" customWidth="true" hidden="true" outlineLevel="0" max="1281" min="1274" style="129" width="12.8"/>
    <col collapsed="false" customWidth="true" hidden="false" outlineLevel="0" max="1282" min="1282" style="129" width="3.71"/>
    <col collapsed="false" customWidth="true" hidden="false" outlineLevel="0" max="1283" min="1283" style="129" width="3.86"/>
    <col collapsed="false" customWidth="true" hidden="false" outlineLevel="0" max="1284" min="1284" style="129" width="3.71"/>
    <col collapsed="false" customWidth="true" hidden="false" outlineLevel="0" max="1285" min="1285" style="129" width="12.71"/>
    <col collapsed="false" customWidth="true" hidden="false" outlineLevel="0" max="1286" min="1286" style="129" width="52.71"/>
    <col collapsed="false" customWidth="true" hidden="true" outlineLevel="0" max="1290" min="1287" style="129" width="12.8"/>
    <col collapsed="false" customWidth="true" hidden="false" outlineLevel="0" max="1291" min="1291" style="129" width="12.29"/>
    <col collapsed="false" customWidth="true" hidden="false" outlineLevel="0" max="1292" min="1292" style="129" width="6.43"/>
    <col collapsed="false" customWidth="true" hidden="false" outlineLevel="0" max="1293" min="1293" style="129" width="12.29"/>
    <col collapsed="false" customWidth="true" hidden="true" outlineLevel="0" max="1294" min="1294" style="129" width="12.8"/>
    <col collapsed="false" customWidth="true" hidden="false" outlineLevel="0" max="1295" min="1295" style="129" width="3.71"/>
    <col collapsed="false" customWidth="true" hidden="false" outlineLevel="0" max="1296" min="1296" style="129" width="11.14"/>
    <col collapsed="false" customWidth="false" hidden="false" outlineLevel="0" max="1298" min="1297" style="129" width="10.57"/>
    <col collapsed="false" customWidth="true" hidden="false" outlineLevel="0" max="1299" min="1299" style="129" width="11.14"/>
    <col collapsed="false" customWidth="false" hidden="false" outlineLevel="0" max="1529" min="1300" style="129" width="10.57"/>
    <col collapsed="false" customWidth="true" hidden="true" outlineLevel="0" max="1537" min="1530" style="129" width="12.8"/>
    <col collapsed="false" customWidth="true" hidden="false" outlineLevel="0" max="1538" min="1538" style="129" width="3.71"/>
    <col collapsed="false" customWidth="true" hidden="false" outlineLevel="0" max="1539" min="1539" style="129" width="3.86"/>
    <col collapsed="false" customWidth="true" hidden="false" outlineLevel="0" max="1540" min="1540" style="129" width="3.71"/>
    <col collapsed="false" customWidth="true" hidden="false" outlineLevel="0" max="1541" min="1541" style="129" width="12.71"/>
    <col collapsed="false" customWidth="true" hidden="false" outlineLevel="0" max="1542" min="1542" style="129" width="52.71"/>
    <col collapsed="false" customWidth="true" hidden="true" outlineLevel="0" max="1546" min="1543" style="129" width="12.8"/>
    <col collapsed="false" customWidth="true" hidden="false" outlineLevel="0" max="1547" min="1547" style="129" width="12.29"/>
    <col collapsed="false" customWidth="true" hidden="false" outlineLevel="0" max="1548" min="1548" style="129" width="6.43"/>
    <col collapsed="false" customWidth="true" hidden="false" outlineLevel="0" max="1549" min="1549" style="129" width="12.29"/>
    <col collapsed="false" customWidth="true" hidden="true" outlineLevel="0" max="1550" min="1550" style="129" width="12.8"/>
    <col collapsed="false" customWidth="true" hidden="false" outlineLevel="0" max="1551" min="1551" style="129" width="3.71"/>
    <col collapsed="false" customWidth="true" hidden="false" outlineLevel="0" max="1552" min="1552" style="129" width="11.14"/>
    <col collapsed="false" customWidth="false" hidden="false" outlineLevel="0" max="1554" min="1553" style="129" width="10.57"/>
    <col collapsed="false" customWidth="true" hidden="false" outlineLevel="0" max="1555" min="1555" style="129" width="11.14"/>
    <col collapsed="false" customWidth="false" hidden="false" outlineLevel="0" max="1785" min="1556" style="129" width="10.57"/>
    <col collapsed="false" customWidth="true" hidden="true" outlineLevel="0" max="1793" min="1786" style="129" width="12.8"/>
    <col collapsed="false" customWidth="true" hidden="false" outlineLevel="0" max="1794" min="1794" style="129" width="3.71"/>
    <col collapsed="false" customWidth="true" hidden="false" outlineLevel="0" max="1795" min="1795" style="129" width="3.86"/>
    <col collapsed="false" customWidth="true" hidden="false" outlineLevel="0" max="1796" min="1796" style="129" width="3.71"/>
    <col collapsed="false" customWidth="true" hidden="false" outlineLevel="0" max="1797" min="1797" style="129" width="12.71"/>
    <col collapsed="false" customWidth="true" hidden="false" outlineLevel="0" max="1798" min="1798" style="129" width="52.71"/>
    <col collapsed="false" customWidth="true" hidden="true" outlineLevel="0" max="1802" min="1799" style="129" width="12.8"/>
    <col collapsed="false" customWidth="true" hidden="false" outlineLevel="0" max="1803" min="1803" style="129" width="12.29"/>
    <col collapsed="false" customWidth="true" hidden="false" outlineLevel="0" max="1804" min="1804" style="129" width="6.43"/>
    <col collapsed="false" customWidth="true" hidden="false" outlineLevel="0" max="1805" min="1805" style="129" width="12.29"/>
    <col collapsed="false" customWidth="true" hidden="true" outlineLevel="0" max="1806" min="1806" style="129" width="12.8"/>
    <col collapsed="false" customWidth="true" hidden="false" outlineLevel="0" max="1807" min="1807" style="129" width="3.71"/>
    <col collapsed="false" customWidth="true" hidden="false" outlineLevel="0" max="1808" min="1808" style="129" width="11.14"/>
    <col collapsed="false" customWidth="false" hidden="false" outlineLevel="0" max="1810" min="1809" style="129" width="10.57"/>
    <col collapsed="false" customWidth="true" hidden="false" outlineLevel="0" max="1811" min="1811" style="129" width="11.14"/>
    <col collapsed="false" customWidth="false" hidden="false" outlineLevel="0" max="2041" min="1812" style="129" width="10.57"/>
    <col collapsed="false" customWidth="true" hidden="true" outlineLevel="0" max="2049" min="2042" style="129" width="12.8"/>
    <col collapsed="false" customWidth="true" hidden="false" outlineLevel="0" max="2050" min="2050" style="129" width="3.71"/>
    <col collapsed="false" customWidth="true" hidden="false" outlineLevel="0" max="2051" min="2051" style="129" width="3.86"/>
    <col collapsed="false" customWidth="true" hidden="false" outlineLevel="0" max="2052" min="2052" style="129" width="3.71"/>
    <col collapsed="false" customWidth="true" hidden="false" outlineLevel="0" max="2053" min="2053" style="129" width="12.71"/>
    <col collapsed="false" customWidth="true" hidden="false" outlineLevel="0" max="2054" min="2054" style="129" width="52.71"/>
    <col collapsed="false" customWidth="true" hidden="true" outlineLevel="0" max="2058" min="2055" style="129" width="12.8"/>
    <col collapsed="false" customWidth="true" hidden="false" outlineLevel="0" max="2059" min="2059" style="129" width="12.29"/>
    <col collapsed="false" customWidth="true" hidden="false" outlineLevel="0" max="2060" min="2060" style="129" width="6.43"/>
    <col collapsed="false" customWidth="true" hidden="false" outlineLevel="0" max="2061" min="2061" style="129" width="12.29"/>
    <col collapsed="false" customWidth="true" hidden="true" outlineLevel="0" max="2062" min="2062" style="129" width="12.8"/>
    <col collapsed="false" customWidth="true" hidden="false" outlineLevel="0" max="2063" min="2063" style="129" width="3.71"/>
    <col collapsed="false" customWidth="true" hidden="false" outlineLevel="0" max="2064" min="2064" style="129" width="11.14"/>
    <col collapsed="false" customWidth="false" hidden="false" outlineLevel="0" max="2066" min="2065" style="129" width="10.57"/>
    <col collapsed="false" customWidth="true" hidden="false" outlineLevel="0" max="2067" min="2067" style="129" width="11.14"/>
    <col collapsed="false" customWidth="false" hidden="false" outlineLevel="0" max="2297" min="2068" style="129" width="10.57"/>
    <col collapsed="false" customWidth="true" hidden="true" outlineLevel="0" max="2305" min="2298" style="129" width="12.8"/>
    <col collapsed="false" customWidth="true" hidden="false" outlineLevel="0" max="2306" min="2306" style="129" width="3.71"/>
    <col collapsed="false" customWidth="true" hidden="false" outlineLevel="0" max="2307" min="2307" style="129" width="3.86"/>
    <col collapsed="false" customWidth="true" hidden="false" outlineLevel="0" max="2308" min="2308" style="129" width="3.71"/>
    <col collapsed="false" customWidth="true" hidden="false" outlineLevel="0" max="2309" min="2309" style="129" width="12.71"/>
    <col collapsed="false" customWidth="true" hidden="false" outlineLevel="0" max="2310" min="2310" style="129" width="52.71"/>
    <col collapsed="false" customWidth="true" hidden="true" outlineLevel="0" max="2314" min="2311" style="129" width="12.8"/>
    <col collapsed="false" customWidth="true" hidden="false" outlineLevel="0" max="2315" min="2315" style="129" width="12.29"/>
    <col collapsed="false" customWidth="true" hidden="false" outlineLevel="0" max="2316" min="2316" style="129" width="6.43"/>
    <col collapsed="false" customWidth="true" hidden="false" outlineLevel="0" max="2317" min="2317" style="129" width="12.29"/>
    <col collapsed="false" customWidth="true" hidden="true" outlineLevel="0" max="2318" min="2318" style="129" width="12.8"/>
    <col collapsed="false" customWidth="true" hidden="false" outlineLevel="0" max="2319" min="2319" style="129" width="3.71"/>
    <col collapsed="false" customWidth="true" hidden="false" outlineLevel="0" max="2320" min="2320" style="129" width="11.14"/>
    <col collapsed="false" customWidth="false" hidden="false" outlineLevel="0" max="2322" min="2321" style="129" width="10.57"/>
    <col collapsed="false" customWidth="true" hidden="false" outlineLevel="0" max="2323" min="2323" style="129" width="11.14"/>
    <col collapsed="false" customWidth="false" hidden="false" outlineLevel="0" max="2553" min="2324" style="129" width="10.57"/>
    <col collapsed="false" customWidth="true" hidden="true" outlineLevel="0" max="2561" min="2554" style="129" width="12.8"/>
    <col collapsed="false" customWidth="true" hidden="false" outlineLevel="0" max="2562" min="2562" style="129" width="3.71"/>
    <col collapsed="false" customWidth="true" hidden="false" outlineLevel="0" max="2563" min="2563" style="129" width="3.86"/>
    <col collapsed="false" customWidth="true" hidden="false" outlineLevel="0" max="2564" min="2564" style="129" width="3.71"/>
    <col collapsed="false" customWidth="true" hidden="false" outlineLevel="0" max="2565" min="2565" style="129" width="12.71"/>
    <col collapsed="false" customWidth="true" hidden="false" outlineLevel="0" max="2566" min="2566" style="129" width="52.71"/>
    <col collapsed="false" customWidth="true" hidden="true" outlineLevel="0" max="2570" min="2567" style="129" width="12.8"/>
    <col collapsed="false" customWidth="true" hidden="false" outlineLevel="0" max="2571" min="2571" style="129" width="12.29"/>
    <col collapsed="false" customWidth="true" hidden="false" outlineLevel="0" max="2572" min="2572" style="129" width="6.43"/>
    <col collapsed="false" customWidth="true" hidden="false" outlineLevel="0" max="2573" min="2573" style="129" width="12.29"/>
    <col collapsed="false" customWidth="true" hidden="true" outlineLevel="0" max="2574" min="2574" style="129" width="12.8"/>
    <col collapsed="false" customWidth="true" hidden="false" outlineLevel="0" max="2575" min="2575" style="129" width="3.71"/>
    <col collapsed="false" customWidth="true" hidden="false" outlineLevel="0" max="2576" min="2576" style="129" width="11.14"/>
    <col collapsed="false" customWidth="false" hidden="false" outlineLevel="0" max="2578" min="2577" style="129" width="10.57"/>
    <col collapsed="false" customWidth="true" hidden="false" outlineLevel="0" max="2579" min="2579" style="129" width="11.14"/>
    <col collapsed="false" customWidth="false" hidden="false" outlineLevel="0" max="2809" min="2580" style="129" width="10.57"/>
    <col collapsed="false" customWidth="true" hidden="true" outlineLevel="0" max="2817" min="2810" style="129" width="12.8"/>
    <col collapsed="false" customWidth="true" hidden="false" outlineLevel="0" max="2818" min="2818" style="129" width="3.71"/>
    <col collapsed="false" customWidth="true" hidden="false" outlineLevel="0" max="2819" min="2819" style="129" width="3.86"/>
    <col collapsed="false" customWidth="true" hidden="false" outlineLevel="0" max="2820" min="2820" style="129" width="3.71"/>
    <col collapsed="false" customWidth="true" hidden="false" outlineLevel="0" max="2821" min="2821" style="129" width="12.71"/>
    <col collapsed="false" customWidth="true" hidden="false" outlineLevel="0" max="2822" min="2822" style="129" width="52.71"/>
    <col collapsed="false" customWidth="true" hidden="true" outlineLevel="0" max="2826" min="2823" style="129" width="12.8"/>
    <col collapsed="false" customWidth="true" hidden="false" outlineLevel="0" max="2827" min="2827" style="129" width="12.29"/>
    <col collapsed="false" customWidth="true" hidden="false" outlineLevel="0" max="2828" min="2828" style="129" width="6.43"/>
    <col collapsed="false" customWidth="true" hidden="false" outlineLevel="0" max="2829" min="2829" style="129" width="12.29"/>
    <col collapsed="false" customWidth="true" hidden="true" outlineLevel="0" max="2830" min="2830" style="129" width="12.8"/>
    <col collapsed="false" customWidth="true" hidden="false" outlineLevel="0" max="2831" min="2831" style="129" width="3.71"/>
    <col collapsed="false" customWidth="true" hidden="false" outlineLevel="0" max="2832" min="2832" style="129" width="11.14"/>
    <col collapsed="false" customWidth="false" hidden="false" outlineLevel="0" max="2834" min="2833" style="129" width="10.57"/>
    <col collapsed="false" customWidth="true" hidden="false" outlineLevel="0" max="2835" min="2835" style="129" width="11.14"/>
    <col collapsed="false" customWidth="false" hidden="false" outlineLevel="0" max="3065" min="2836" style="129" width="10.57"/>
    <col collapsed="false" customWidth="true" hidden="true" outlineLevel="0" max="3073" min="3066" style="129" width="12.8"/>
    <col collapsed="false" customWidth="true" hidden="false" outlineLevel="0" max="3074" min="3074" style="129" width="3.71"/>
    <col collapsed="false" customWidth="true" hidden="false" outlineLevel="0" max="3075" min="3075" style="129" width="3.86"/>
    <col collapsed="false" customWidth="true" hidden="false" outlineLevel="0" max="3076" min="3076" style="129" width="3.71"/>
    <col collapsed="false" customWidth="true" hidden="false" outlineLevel="0" max="3077" min="3077" style="129" width="12.71"/>
    <col collapsed="false" customWidth="true" hidden="false" outlineLevel="0" max="3078" min="3078" style="129" width="52.71"/>
    <col collapsed="false" customWidth="true" hidden="true" outlineLevel="0" max="3082" min="3079" style="129" width="12.8"/>
    <col collapsed="false" customWidth="true" hidden="false" outlineLevel="0" max="3083" min="3083" style="129" width="12.29"/>
    <col collapsed="false" customWidth="true" hidden="false" outlineLevel="0" max="3084" min="3084" style="129" width="6.43"/>
    <col collapsed="false" customWidth="true" hidden="false" outlineLevel="0" max="3085" min="3085" style="129" width="12.29"/>
    <col collapsed="false" customWidth="true" hidden="true" outlineLevel="0" max="3086" min="3086" style="129" width="12.8"/>
    <col collapsed="false" customWidth="true" hidden="false" outlineLevel="0" max="3087" min="3087" style="129" width="3.71"/>
    <col collapsed="false" customWidth="true" hidden="false" outlineLevel="0" max="3088" min="3088" style="129" width="11.14"/>
    <col collapsed="false" customWidth="false" hidden="false" outlineLevel="0" max="3090" min="3089" style="129" width="10.57"/>
    <col collapsed="false" customWidth="true" hidden="false" outlineLevel="0" max="3091" min="3091" style="129" width="11.14"/>
    <col collapsed="false" customWidth="false" hidden="false" outlineLevel="0" max="3321" min="3092" style="129" width="10.57"/>
    <col collapsed="false" customWidth="true" hidden="true" outlineLevel="0" max="3329" min="3322" style="129" width="12.8"/>
    <col collapsed="false" customWidth="true" hidden="false" outlineLevel="0" max="3330" min="3330" style="129" width="3.71"/>
    <col collapsed="false" customWidth="true" hidden="false" outlineLevel="0" max="3331" min="3331" style="129" width="3.86"/>
    <col collapsed="false" customWidth="true" hidden="false" outlineLevel="0" max="3332" min="3332" style="129" width="3.71"/>
    <col collapsed="false" customWidth="true" hidden="false" outlineLevel="0" max="3333" min="3333" style="129" width="12.71"/>
    <col collapsed="false" customWidth="true" hidden="false" outlineLevel="0" max="3334" min="3334" style="129" width="52.71"/>
    <col collapsed="false" customWidth="true" hidden="true" outlineLevel="0" max="3338" min="3335" style="129" width="12.8"/>
    <col collapsed="false" customWidth="true" hidden="false" outlineLevel="0" max="3339" min="3339" style="129" width="12.29"/>
    <col collapsed="false" customWidth="true" hidden="false" outlineLevel="0" max="3340" min="3340" style="129" width="6.43"/>
    <col collapsed="false" customWidth="true" hidden="false" outlineLevel="0" max="3341" min="3341" style="129" width="12.29"/>
    <col collapsed="false" customWidth="true" hidden="true" outlineLevel="0" max="3342" min="3342" style="129" width="12.8"/>
    <col collapsed="false" customWidth="true" hidden="false" outlineLevel="0" max="3343" min="3343" style="129" width="3.71"/>
    <col collapsed="false" customWidth="true" hidden="false" outlineLevel="0" max="3344" min="3344" style="129" width="11.14"/>
    <col collapsed="false" customWidth="false" hidden="false" outlineLevel="0" max="3346" min="3345" style="129" width="10.57"/>
    <col collapsed="false" customWidth="true" hidden="false" outlineLevel="0" max="3347" min="3347" style="129" width="11.14"/>
    <col collapsed="false" customWidth="false" hidden="false" outlineLevel="0" max="3577" min="3348" style="129" width="10.57"/>
    <col collapsed="false" customWidth="true" hidden="true" outlineLevel="0" max="3585" min="3578" style="129" width="12.8"/>
    <col collapsed="false" customWidth="true" hidden="false" outlineLevel="0" max="3586" min="3586" style="129" width="3.71"/>
    <col collapsed="false" customWidth="true" hidden="false" outlineLevel="0" max="3587" min="3587" style="129" width="3.86"/>
    <col collapsed="false" customWidth="true" hidden="false" outlineLevel="0" max="3588" min="3588" style="129" width="3.71"/>
    <col collapsed="false" customWidth="true" hidden="false" outlineLevel="0" max="3589" min="3589" style="129" width="12.71"/>
    <col collapsed="false" customWidth="true" hidden="false" outlineLevel="0" max="3590" min="3590" style="129" width="52.71"/>
    <col collapsed="false" customWidth="true" hidden="true" outlineLevel="0" max="3594" min="3591" style="129" width="12.8"/>
    <col collapsed="false" customWidth="true" hidden="false" outlineLevel="0" max="3595" min="3595" style="129" width="12.29"/>
    <col collapsed="false" customWidth="true" hidden="false" outlineLevel="0" max="3596" min="3596" style="129" width="6.43"/>
    <col collapsed="false" customWidth="true" hidden="false" outlineLevel="0" max="3597" min="3597" style="129" width="12.29"/>
    <col collapsed="false" customWidth="true" hidden="true" outlineLevel="0" max="3598" min="3598" style="129" width="12.8"/>
    <col collapsed="false" customWidth="true" hidden="false" outlineLevel="0" max="3599" min="3599" style="129" width="3.71"/>
    <col collapsed="false" customWidth="true" hidden="false" outlineLevel="0" max="3600" min="3600" style="129" width="11.14"/>
    <col collapsed="false" customWidth="false" hidden="false" outlineLevel="0" max="3602" min="3601" style="129" width="10.57"/>
    <col collapsed="false" customWidth="true" hidden="false" outlineLevel="0" max="3603" min="3603" style="129" width="11.14"/>
    <col collapsed="false" customWidth="false" hidden="false" outlineLevel="0" max="3833" min="3604" style="129" width="10.57"/>
    <col collapsed="false" customWidth="true" hidden="true" outlineLevel="0" max="3841" min="3834" style="129" width="12.8"/>
    <col collapsed="false" customWidth="true" hidden="false" outlineLevel="0" max="3842" min="3842" style="129" width="3.71"/>
    <col collapsed="false" customWidth="true" hidden="false" outlineLevel="0" max="3843" min="3843" style="129" width="3.86"/>
    <col collapsed="false" customWidth="true" hidden="false" outlineLevel="0" max="3844" min="3844" style="129" width="3.71"/>
    <col collapsed="false" customWidth="true" hidden="false" outlineLevel="0" max="3845" min="3845" style="129" width="12.71"/>
    <col collapsed="false" customWidth="true" hidden="false" outlineLevel="0" max="3846" min="3846" style="129" width="52.71"/>
    <col collapsed="false" customWidth="true" hidden="true" outlineLevel="0" max="3850" min="3847" style="129" width="12.8"/>
    <col collapsed="false" customWidth="true" hidden="false" outlineLevel="0" max="3851" min="3851" style="129" width="12.29"/>
    <col collapsed="false" customWidth="true" hidden="false" outlineLevel="0" max="3852" min="3852" style="129" width="6.43"/>
    <col collapsed="false" customWidth="true" hidden="false" outlineLevel="0" max="3853" min="3853" style="129" width="12.29"/>
    <col collapsed="false" customWidth="true" hidden="true" outlineLevel="0" max="3854" min="3854" style="129" width="12.8"/>
    <col collapsed="false" customWidth="true" hidden="false" outlineLevel="0" max="3855" min="3855" style="129" width="3.71"/>
    <col collapsed="false" customWidth="true" hidden="false" outlineLevel="0" max="3856" min="3856" style="129" width="11.14"/>
    <col collapsed="false" customWidth="false" hidden="false" outlineLevel="0" max="3858" min="3857" style="129" width="10.57"/>
    <col collapsed="false" customWidth="true" hidden="false" outlineLevel="0" max="3859" min="3859" style="129" width="11.14"/>
    <col collapsed="false" customWidth="false" hidden="false" outlineLevel="0" max="4089" min="3860" style="129" width="10.57"/>
    <col collapsed="false" customWidth="true" hidden="true" outlineLevel="0" max="4097" min="4090" style="129" width="12.8"/>
    <col collapsed="false" customWidth="true" hidden="false" outlineLevel="0" max="4098" min="4098" style="129" width="3.71"/>
    <col collapsed="false" customWidth="true" hidden="false" outlineLevel="0" max="4099" min="4099" style="129" width="3.86"/>
    <col collapsed="false" customWidth="true" hidden="false" outlineLevel="0" max="4100" min="4100" style="129" width="3.71"/>
    <col collapsed="false" customWidth="true" hidden="false" outlineLevel="0" max="4101" min="4101" style="129" width="12.71"/>
    <col collapsed="false" customWidth="true" hidden="false" outlineLevel="0" max="4102" min="4102" style="129" width="52.71"/>
    <col collapsed="false" customWidth="true" hidden="true" outlineLevel="0" max="4106" min="4103" style="129" width="12.8"/>
    <col collapsed="false" customWidth="true" hidden="false" outlineLevel="0" max="4107" min="4107" style="129" width="12.29"/>
    <col collapsed="false" customWidth="true" hidden="false" outlineLevel="0" max="4108" min="4108" style="129" width="6.43"/>
    <col collapsed="false" customWidth="true" hidden="false" outlineLevel="0" max="4109" min="4109" style="129" width="12.29"/>
    <col collapsed="false" customWidth="true" hidden="true" outlineLevel="0" max="4110" min="4110" style="129" width="12.8"/>
    <col collapsed="false" customWidth="true" hidden="false" outlineLevel="0" max="4111" min="4111" style="129" width="3.71"/>
    <col collapsed="false" customWidth="true" hidden="false" outlineLevel="0" max="4112" min="4112" style="129" width="11.14"/>
    <col collapsed="false" customWidth="false" hidden="false" outlineLevel="0" max="4114" min="4113" style="129" width="10.57"/>
    <col collapsed="false" customWidth="true" hidden="false" outlineLevel="0" max="4115" min="4115" style="129" width="11.14"/>
    <col collapsed="false" customWidth="false" hidden="false" outlineLevel="0" max="4345" min="4116" style="129" width="10.57"/>
    <col collapsed="false" customWidth="true" hidden="true" outlineLevel="0" max="4353" min="4346" style="129" width="12.8"/>
    <col collapsed="false" customWidth="true" hidden="false" outlineLevel="0" max="4354" min="4354" style="129" width="3.71"/>
    <col collapsed="false" customWidth="true" hidden="false" outlineLevel="0" max="4355" min="4355" style="129" width="3.86"/>
    <col collapsed="false" customWidth="true" hidden="false" outlineLevel="0" max="4356" min="4356" style="129" width="3.71"/>
    <col collapsed="false" customWidth="true" hidden="false" outlineLevel="0" max="4357" min="4357" style="129" width="12.71"/>
    <col collapsed="false" customWidth="true" hidden="false" outlineLevel="0" max="4358" min="4358" style="129" width="52.71"/>
    <col collapsed="false" customWidth="true" hidden="true" outlineLevel="0" max="4362" min="4359" style="129" width="12.8"/>
    <col collapsed="false" customWidth="true" hidden="false" outlineLevel="0" max="4363" min="4363" style="129" width="12.29"/>
    <col collapsed="false" customWidth="true" hidden="false" outlineLevel="0" max="4364" min="4364" style="129" width="6.43"/>
    <col collapsed="false" customWidth="true" hidden="false" outlineLevel="0" max="4365" min="4365" style="129" width="12.29"/>
    <col collapsed="false" customWidth="true" hidden="true" outlineLevel="0" max="4366" min="4366" style="129" width="12.8"/>
    <col collapsed="false" customWidth="true" hidden="false" outlineLevel="0" max="4367" min="4367" style="129" width="3.71"/>
    <col collapsed="false" customWidth="true" hidden="false" outlineLevel="0" max="4368" min="4368" style="129" width="11.14"/>
    <col collapsed="false" customWidth="false" hidden="false" outlineLevel="0" max="4370" min="4369" style="129" width="10.57"/>
    <col collapsed="false" customWidth="true" hidden="false" outlineLevel="0" max="4371" min="4371" style="129" width="11.14"/>
    <col collapsed="false" customWidth="false" hidden="false" outlineLevel="0" max="4601" min="4372" style="129" width="10.57"/>
    <col collapsed="false" customWidth="true" hidden="true" outlineLevel="0" max="4609" min="4602" style="129" width="12.8"/>
    <col collapsed="false" customWidth="true" hidden="false" outlineLevel="0" max="4610" min="4610" style="129" width="3.71"/>
    <col collapsed="false" customWidth="true" hidden="false" outlineLevel="0" max="4611" min="4611" style="129" width="3.86"/>
    <col collapsed="false" customWidth="true" hidden="false" outlineLevel="0" max="4612" min="4612" style="129" width="3.71"/>
    <col collapsed="false" customWidth="true" hidden="false" outlineLevel="0" max="4613" min="4613" style="129" width="12.71"/>
    <col collapsed="false" customWidth="true" hidden="false" outlineLevel="0" max="4614" min="4614" style="129" width="52.71"/>
    <col collapsed="false" customWidth="true" hidden="true" outlineLevel="0" max="4618" min="4615" style="129" width="12.8"/>
    <col collapsed="false" customWidth="true" hidden="false" outlineLevel="0" max="4619" min="4619" style="129" width="12.29"/>
    <col collapsed="false" customWidth="true" hidden="false" outlineLevel="0" max="4620" min="4620" style="129" width="6.43"/>
    <col collapsed="false" customWidth="true" hidden="false" outlineLevel="0" max="4621" min="4621" style="129" width="12.29"/>
    <col collapsed="false" customWidth="true" hidden="true" outlineLevel="0" max="4622" min="4622" style="129" width="12.8"/>
    <col collapsed="false" customWidth="true" hidden="false" outlineLevel="0" max="4623" min="4623" style="129" width="3.71"/>
    <col collapsed="false" customWidth="true" hidden="false" outlineLevel="0" max="4624" min="4624" style="129" width="11.14"/>
    <col collapsed="false" customWidth="false" hidden="false" outlineLevel="0" max="4626" min="4625" style="129" width="10.57"/>
    <col collapsed="false" customWidth="true" hidden="false" outlineLevel="0" max="4627" min="4627" style="129" width="11.14"/>
    <col collapsed="false" customWidth="false" hidden="false" outlineLevel="0" max="4857" min="4628" style="129" width="10.57"/>
    <col collapsed="false" customWidth="true" hidden="true" outlineLevel="0" max="4865" min="4858" style="129" width="12.8"/>
    <col collapsed="false" customWidth="true" hidden="false" outlineLevel="0" max="4866" min="4866" style="129" width="3.71"/>
    <col collapsed="false" customWidth="true" hidden="false" outlineLevel="0" max="4867" min="4867" style="129" width="3.86"/>
    <col collapsed="false" customWidth="true" hidden="false" outlineLevel="0" max="4868" min="4868" style="129" width="3.71"/>
    <col collapsed="false" customWidth="true" hidden="false" outlineLevel="0" max="4869" min="4869" style="129" width="12.71"/>
    <col collapsed="false" customWidth="true" hidden="false" outlineLevel="0" max="4870" min="4870" style="129" width="52.71"/>
    <col collapsed="false" customWidth="true" hidden="true" outlineLevel="0" max="4874" min="4871" style="129" width="12.8"/>
    <col collapsed="false" customWidth="true" hidden="false" outlineLevel="0" max="4875" min="4875" style="129" width="12.29"/>
    <col collapsed="false" customWidth="true" hidden="false" outlineLevel="0" max="4876" min="4876" style="129" width="6.43"/>
    <col collapsed="false" customWidth="true" hidden="false" outlineLevel="0" max="4877" min="4877" style="129" width="12.29"/>
    <col collapsed="false" customWidth="true" hidden="true" outlineLevel="0" max="4878" min="4878" style="129" width="12.8"/>
    <col collapsed="false" customWidth="true" hidden="false" outlineLevel="0" max="4879" min="4879" style="129" width="3.71"/>
    <col collapsed="false" customWidth="true" hidden="false" outlineLevel="0" max="4880" min="4880" style="129" width="11.14"/>
    <col collapsed="false" customWidth="false" hidden="false" outlineLevel="0" max="4882" min="4881" style="129" width="10.57"/>
    <col collapsed="false" customWidth="true" hidden="false" outlineLevel="0" max="4883" min="4883" style="129" width="11.14"/>
    <col collapsed="false" customWidth="false" hidden="false" outlineLevel="0" max="5113" min="4884" style="129" width="10.57"/>
    <col collapsed="false" customWidth="true" hidden="true" outlineLevel="0" max="5121" min="5114" style="129" width="12.8"/>
    <col collapsed="false" customWidth="true" hidden="false" outlineLevel="0" max="5122" min="5122" style="129" width="3.71"/>
    <col collapsed="false" customWidth="true" hidden="false" outlineLevel="0" max="5123" min="5123" style="129" width="3.86"/>
    <col collapsed="false" customWidth="true" hidden="false" outlineLevel="0" max="5124" min="5124" style="129" width="3.71"/>
    <col collapsed="false" customWidth="true" hidden="false" outlineLevel="0" max="5125" min="5125" style="129" width="12.71"/>
    <col collapsed="false" customWidth="true" hidden="false" outlineLevel="0" max="5126" min="5126" style="129" width="52.71"/>
    <col collapsed="false" customWidth="true" hidden="true" outlineLevel="0" max="5130" min="5127" style="129" width="12.8"/>
    <col collapsed="false" customWidth="true" hidden="false" outlineLevel="0" max="5131" min="5131" style="129" width="12.29"/>
    <col collapsed="false" customWidth="true" hidden="false" outlineLevel="0" max="5132" min="5132" style="129" width="6.43"/>
    <col collapsed="false" customWidth="true" hidden="false" outlineLevel="0" max="5133" min="5133" style="129" width="12.29"/>
    <col collapsed="false" customWidth="true" hidden="true" outlineLevel="0" max="5134" min="5134" style="129" width="12.8"/>
    <col collapsed="false" customWidth="true" hidden="false" outlineLevel="0" max="5135" min="5135" style="129" width="3.71"/>
    <col collapsed="false" customWidth="true" hidden="false" outlineLevel="0" max="5136" min="5136" style="129" width="11.14"/>
    <col collapsed="false" customWidth="false" hidden="false" outlineLevel="0" max="5138" min="5137" style="129" width="10.57"/>
    <col collapsed="false" customWidth="true" hidden="false" outlineLevel="0" max="5139" min="5139" style="129" width="11.14"/>
    <col collapsed="false" customWidth="false" hidden="false" outlineLevel="0" max="5369" min="5140" style="129" width="10.57"/>
    <col collapsed="false" customWidth="true" hidden="true" outlineLevel="0" max="5377" min="5370" style="129" width="12.8"/>
    <col collapsed="false" customWidth="true" hidden="false" outlineLevel="0" max="5378" min="5378" style="129" width="3.71"/>
    <col collapsed="false" customWidth="true" hidden="false" outlineLevel="0" max="5379" min="5379" style="129" width="3.86"/>
    <col collapsed="false" customWidth="true" hidden="false" outlineLevel="0" max="5380" min="5380" style="129" width="3.71"/>
    <col collapsed="false" customWidth="true" hidden="false" outlineLevel="0" max="5381" min="5381" style="129" width="12.71"/>
    <col collapsed="false" customWidth="true" hidden="false" outlineLevel="0" max="5382" min="5382" style="129" width="52.71"/>
    <col collapsed="false" customWidth="true" hidden="true" outlineLevel="0" max="5386" min="5383" style="129" width="12.8"/>
    <col collapsed="false" customWidth="true" hidden="false" outlineLevel="0" max="5387" min="5387" style="129" width="12.29"/>
    <col collapsed="false" customWidth="true" hidden="false" outlineLevel="0" max="5388" min="5388" style="129" width="6.43"/>
    <col collapsed="false" customWidth="true" hidden="false" outlineLevel="0" max="5389" min="5389" style="129" width="12.29"/>
    <col collapsed="false" customWidth="true" hidden="true" outlineLevel="0" max="5390" min="5390" style="129" width="12.8"/>
    <col collapsed="false" customWidth="true" hidden="false" outlineLevel="0" max="5391" min="5391" style="129" width="3.71"/>
    <col collapsed="false" customWidth="true" hidden="false" outlineLevel="0" max="5392" min="5392" style="129" width="11.14"/>
    <col collapsed="false" customWidth="false" hidden="false" outlineLevel="0" max="5394" min="5393" style="129" width="10.57"/>
    <col collapsed="false" customWidth="true" hidden="false" outlineLevel="0" max="5395" min="5395" style="129" width="11.14"/>
    <col collapsed="false" customWidth="false" hidden="false" outlineLevel="0" max="5625" min="5396" style="129" width="10.57"/>
    <col collapsed="false" customWidth="true" hidden="true" outlineLevel="0" max="5633" min="5626" style="129" width="12.8"/>
    <col collapsed="false" customWidth="true" hidden="false" outlineLevel="0" max="5634" min="5634" style="129" width="3.71"/>
    <col collapsed="false" customWidth="true" hidden="false" outlineLevel="0" max="5635" min="5635" style="129" width="3.86"/>
    <col collapsed="false" customWidth="true" hidden="false" outlineLevel="0" max="5636" min="5636" style="129" width="3.71"/>
    <col collapsed="false" customWidth="true" hidden="false" outlineLevel="0" max="5637" min="5637" style="129" width="12.71"/>
    <col collapsed="false" customWidth="true" hidden="false" outlineLevel="0" max="5638" min="5638" style="129" width="52.71"/>
    <col collapsed="false" customWidth="true" hidden="true" outlineLevel="0" max="5642" min="5639" style="129" width="12.8"/>
    <col collapsed="false" customWidth="true" hidden="false" outlineLevel="0" max="5643" min="5643" style="129" width="12.29"/>
    <col collapsed="false" customWidth="true" hidden="false" outlineLevel="0" max="5644" min="5644" style="129" width="6.43"/>
    <col collapsed="false" customWidth="true" hidden="false" outlineLevel="0" max="5645" min="5645" style="129" width="12.29"/>
    <col collapsed="false" customWidth="true" hidden="true" outlineLevel="0" max="5646" min="5646" style="129" width="12.8"/>
    <col collapsed="false" customWidth="true" hidden="false" outlineLevel="0" max="5647" min="5647" style="129" width="3.71"/>
    <col collapsed="false" customWidth="true" hidden="false" outlineLevel="0" max="5648" min="5648" style="129" width="11.14"/>
    <col collapsed="false" customWidth="false" hidden="false" outlineLevel="0" max="5650" min="5649" style="129" width="10.57"/>
    <col collapsed="false" customWidth="true" hidden="false" outlineLevel="0" max="5651" min="5651" style="129" width="11.14"/>
    <col collapsed="false" customWidth="false" hidden="false" outlineLevel="0" max="5881" min="5652" style="129" width="10.57"/>
    <col collapsed="false" customWidth="true" hidden="true" outlineLevel="0" max="5889" min="5882" style="129" width="12.8"/>
    <col collapsed="false" customWidth="true" hidden="false" outlineLevel="0" max="5890" min="5890" style="129" width="3.71"/>
    <col collapsed="false" customWidth="true" hidden="false" outlineLevel="0" max="5891" min="5891" style="129" width="3.86"/>
    <col collapsed="false" customWidth="true" hidden="false" outlineLevel="0" max="5892" min="5892" style="129" width="3.71"/>
    <col collapsed="false" customWidth="true" hidden="false" outlineLevel="0" max="5893" min="5893" style="129" width="12.71"/>
    <col collapsed="false" customWidth="true" hidden="false" outlineLevel="0" max="5894" min="5894" style="129" width="52.71"/>
    <col collapsed="false" customWidth="true" hidden="true" outlineLevel="0" max="5898" min="5895" style="129" width="12.8"/>
    <col collapsed="false" customWidth="true" hidden="false" outlineLevel="0" max="5899" min="5899" style="129" width="12.29"/>
    <col collapsed="false" customWidth="true" hidden="false" outlineLevel="0" max="5900" min="5900" style="129" width="6.43"/>
    <col collapsed="false" customWidth="true" hidden="false" outlineLevel="0" max="5901" min="5901" style="129" width="12.29"/>
    <col collapsed="false" customWidth="true" hidden="true" outlineLevel="0" max="5902" min="5902" style="129" width="12.8"/>
    <col collapsed="false" customWidth="true" hidden="false" outlineLevel="0" max="5903" min="5903" style="129" width="3.71"/>
    <col collapsed="false" customWidth="true" hidden="false" outlineLevel="0" max="5904" min="5904" style="129" width="11.14"/>
    <col collapsed="false" customWidth="false" hidden="false" outlineLevel="0" max="5906" min="5905" style="129" width="10.57"/>
    <col collapsed="false" customWidth="true" hidden="false" outlineLevel="0" max="5907" min="5907" style="129" width="11.14"/>
    <col collapsed="false" customWidth="false" hidden="false" outlineLevel="0" max="6137" min="5908" style="129" width="10.57"/>
    <col collapsed="false" customWidth="true" hidden="true" outlineLevel="0" max="6145" min="6138" style="129" width="12.8"/>
    <col collapsed="false" customWidth="true" hidden="false" outlineLevel="0" max="6146" min="6146" style="129" width="3.71"/>
    <col collapsed="false" customWidth="true" hidden="false" outlineLevel="0" max="6147" min="6147" style="129" width="3.86"/>
    <col collapsed="false" customWidth="true" hidden="false" outlineLevel="0" max="6148" min="6148" style="129" width="3.71"/>
    <col collapsed="false" customWidth="true" hidden="false" outlineLevel="0" max="6149" min="6149" style="129" width="12.71"/>
    <col collapsed="false" customWidth="true" hidden="false" outlineLevel="0" max="6150" min="6150" style="129" width="52.71"/>
    <col collapsed="false" customWidth="true" hidden="true" outlineLevel="0" max="6154" min="6151" style="129" width="12.8"/>
    <col collapsed="false" customWidth="true" hidden="false" outlineLevel="0" max="6155" min="6155" style="129" width="12.29"/>
    <col collapsed="false" customWidth="true" hidden="false" outlineLevel="0" max="6156" min="6156" style="129" width="6.43"/>
    <col collapsed="false" customWidth="true" hidden="false" outlineLevel="0" max="6157" min="6157" style="129" width="12.29"/>
    <col collapsed="false" customWidth="true" hidden="true" outlineLevel="0" max="6158" min="6158" style="129" width="12.8"/>
    <col collapsed="false" customWidth="true" hidden="false" outlineLevel="0" max="6159" min="6159" style="129" width="3.71"/>
    <col collapsed="false" customWidth="true" hidden="false" outlineLevel="0" max="6160" min="6160" style="129" width="11.14"/>
    <col collapsed="false" customWidth="false" hidden="false" outlineLevel="0" max="6162" min="6161" style="129" width="10.57"/>
    <col collapsed="false" customWidth="true" hidden="false" outlineLevel="0" max="6163" min="6163" style="129" width="11.14"/>
    <col collapsed="false" customWidth="false" hidden="false" outlineLevel="0" max="6393" min="6164" style="129" width="10.57"/>
    <col collapsed="false" customWidth="true" hidden="true" outlineLevel="0" max="6401" min="6394" style="129" width="12.8"/>
    <col collapsed="false" customWidth="true" hidden="false" outlineLevel="0" max="6402" min="6402" style="129" width="3.71"/>
    <col collapsed="false" customWidth="true" hidden="false" outlineLevel="0" max="6403" min="6403" style="129" width="3.86"/>
    <col collapsed="false" customWidth="true" hidden="false" outlineLevel="0" max="6404" min="6404" style="129" width="3.71"/>
    <col collapsed="false" customWidth="true" hidden="false" outlineLevel="0" max="6405" min="6405" style="129" width="12.71"/>
    <col collapsed="false" customWidth="true" hidden="false" outlineLevel="0" max="6406" min="6406" style="129" width="52.71"/>
    <col collapsed="false" customWidth="true" hidden="true" outlineLevel="0" max="6410" min="6407" style="129" width="12.8"/>
    <col collapsed="false" customWidth="true" hidden="false" outlineLevel="0" max="6411" min="6411" style="129" width="12.29"/>
    <col collapsed="false" customWidth="true" hidden="false" outlineLevel="0" max="6412" min="6412" style="129" width="6.43"/>
    <col collapsed="false" customWidth="true" hidden="false" outlineLevel="0" max="6413" min="6413" style="129" width="12.29"/>
    <col collapsed="false" customWidth="true" hidden="true" outlineLevel="0" max="6414" min="6414" style="129" width="12.8"/>
    <col collapsed="false" customWidth="true" hidden="false" outlineLevel="0" max="6415" min="6415" style="129" width="3.71"/>
    <col collapsed="false" customWidth="true" hidden="false" outlineLevel="0" max="6416" min="6416" style="129" width="11.14"/>
    <col collapsed="false" customWidth="false" hidden="false" outlineLevel="0" max="6418" min="6417" style="129" width="10.57"/>
    <col collapsed="false" customWidth="true" hidden="false" outlineLevel="0" max="6419" min="6419" style="129" width="11.14"/>
    <col collapsed="false" customWidth="false" hidden="false" outlineLevel="0" max="6649" min="6420" style="129" width="10.57"/>
    <col collapsed="false" customWidth="true" hidden="true" outlineLevel="0" max="6657" min="6650" style="129" width="12.8"/>
    <col collapsed="false" customWidth="true" hidden="false" outlineLevel="0" max="6658" min="6658" style="129" width="3.71"/>
    <col collapsed="false" customWidth="true" hidden="false" outlineLevel="0" max="6659" min="6659" style="129" width="3.86"/>
    <col collapsed="false" customWidth="true" hidden="false" outlineLevel="0" max="6660" min="6660" style="129" width="3.71"/>
    <col collapsed="false" customWidth="true" hidden="false" outlineLevel="0" max="6661" min="6661" style="129" width="12.71"/>
    <col collapsed="false" customWidth="true" hidden="false" outlineLevel="0" max="6662" min="6662" style="129" width="52.71"/>
    <col collapsed="false" customWidth="true" hidden="true" outlineLevel="0" max="6666" min="6663" style="129" width="12.8"/>
    <col collapsed="false" customWidth="true" hidden="false" outlineLevel="0" max="6667" min="6667" style="129" width="12.29"/>
    <col collapsed="false" customWidth="true" hidden="false" outlineLevel="0" max="6668" min="6668" style="129" width="6.43"/>
    <col collapsed="false" customWidth="true" hidden="false" outlineLevel="0" max="6669" min="6669" style="129" width="12.29"/>
    <col collapsed="false" customWidth="true" hidden="true" outlineLevel="0" max="6670" min="6670" style="129" width="12.8"/>
    <col collapsed="false" customWidth="true" hidden="false" outlineLevel="0" max="6671" min="6671" style="129" width="3.71"/>
    <col collapsed="false" customWidth="true" hidden="false" outlineLevel="0" max="6672" min="6672" style="129" width="11.14"/>
    <col collapsed="false" customWidth="false" hidden="false" outlineLevel="0" max="6674" min="6673" style="129" width="10.57"/>
    <col collapsed="false" customWidth="true" hidden="false" outlineLevel="0" max="6675" min="6675" style="129" width="11.14"/>
    <col collapsed="false" customWidth="false" hidden="false" outlineLevel="0" max="6905" min="6676" style="129" width="10.57"/>
    <col collapsed="false" customWidth="true" hidden="true" outlineLevel="0" max="6913" min="6906" style="129" width="12.8"/>
    <col collapsed="false" customWidth="true" hidden="false" outlineLevel="0" max="6914" min="6914" style="129" width="3.71"/>
    <col collapsed="false" customWidth="true" hidden="false" outlineLevel="0" max="6915" min="6915" style="129" width="3.86"/>
    <col collapsed="false" customWidth="true" hidden="false" outlineLevel="0" max="6916" min="6916" style="129" width="3.71"/>
    <col collapsed="false" customWidth="true" hidden="false" outlineLevel="0" max="6917" min="6917" style="129" width="12.71"/>
    <col collapsed="false" customWidth="true" hidden="false" outlineLevel="0" max="6918" min="6918" style="129" width="52.71"/>
    <col collapsed="false" customWidth="true" hidden="true" outlineLevel="0" max="6922" min="6919" style="129" width="12.8"/>
    <col collapsed="false" customWidth="true" hidden="false" outlineLevel="0" max="6923" min="6923" style="129" width="12.29"/>
    <col collapsed="false" customWidth="true" hidden="false" outlineLevel="0" max="6924" min="6924" style="129" width="6.43"/>
    <col collapsed="false" customWidth="true" hidden="false" outlineLevel="0" max="6925" min="6925" style="129" width="12.29"/>
    <col collapsed="false" customWidth="true" hidden="true" outlineLevel="0" max="6926" min="6926" style="129" width="12.8"/>
    <col collapsed="false" customWidth="true" hidden="false" outlineLevel="0" max="6927" min="6927" style="129" width="3.71"/>
    <col collapsed="false" customWidth="true" hidden="false" outlineLevel="0" max="6928" min="6928" style="129" width="11.14"/>
    <col collapsed="false" customWidth="false" hidden="false" outlineLevel="0" max="6930" min="6929" style="129" width="10.57"/>
    <col collapsed="false" customWidth="true" hidden="false" outlineLevel="0" max="6931" min="6931" style="129" width="11.14"/>
    <col collapsed="false" customWidth="false" hidden="false" outlineLevel="0" max="7161" min="6932" style="129" width="10.57"/>
    <col collapsed="false" customWidth="true" hidden="true" outlineLevel="0" max="7169" min="7162" style="129" width="12.8"/>
    <col collapsed="false" customWidth="true" hidden="false" outlineLevel="0" max="7170" min="7170" style="129" width="3.71"/>
    <col collapsed="false" customWidth="true" hidden="false" outlineLevel="0" max="7171" min="7171" style="129" width="3.86"/>
    <col collapsed="false" customWidth="true" hidden="false" outlineLevel="0" max="7172" min="7172" style="129" width="3.71"/>
    <col collapsed="false" customWidth="true" hidden="false" outlineLevel="0" max="7173" min="7173" style="129" width="12.71"/>
    <col collapsed="false" customWidth="true" hidden="false" outlineLevel="0" max="7174" min="7174" style="129" width="52.71"/>
    <col collapsed="false" customWidth="true" hidden="true" outlineLevel="0" max="7178" min="7175" style="129" width="12.8"/>
    <col collapsed="false" customWidth="true" hidden="false" outlineLevel="0" max="7179" min="7179" style="129" width="12.29"/>
    <col collapsed="false" customWidth="true" hidden="false" outlineLevel="0" max="7180" min="7180" style="129" width="6.43"/>
    <col collapsed="false" customWidth="true" hidden="false" outlineLevel="0" max="7181" min="7181" style="129" width="12.29"/>
    <col collapsed="false" customWidth="true" hidden="true" outlineLevel="0" max="7182" min="7182" style="129" width="12.8"/>
    <col collapsed="false" customWidth="true" hidden="false" outlineLevel="0" max="7183" min="7183" style="129" width="3.71"/>
    <col collapsed="false" customWidth="true" hidden="false" outlineLevel="0" max="7184" min="7184" style="129" width="11.14"/>
    <col collapsed="false" customWidth="false" hidden="false" outlineLevel="0" max="7186" min="7185" style="129" width="10.57"/>
    <col collapsed="false" customWidth="true" hidden="false" outlineLevel="0" max="7187" min="7187" style="129" width="11.14"/>
    <col collapsed="false" customWidth="false" hidden="false" outlineLevel="0" max="7417" min="7188" style="129" width="10.57"/>
    <col collapsed="false" customWidth="true" hidden="true" outlineLevel="0" max="7425" min="7418" style="129" width="12.8"/>
    <col collapsed="false" customWidth="true" hidden="false" outlineLevel="0" max="7426" min="7426" style="129" width="3.71"/>
    <col collapsed="false" customWidth="true" hidden="false" outlineLevel="0" max="7427" min="7427" style="129" width="3.86"/>
    <col collapsed="false" customWidth="true" hidden="false" outlineLevel="0" max="7428" min="7428" style="129" width="3.71"/>
    <col collapsed="false" customWidth="true" hidden="false" outlineLevel="0" max="7429" min="7429" style="129" width="12.71"/>
    <col collapsed="false" customWidth="true" hidden="false" outlineLevel="0" max="7430" min="7430" style="129" width="52.71"/>
    <col collapsed="false" customWidth="true" hidden="true" outlineLevel="0" max="7434" min="7431" style="129" width="12.8"/>
    <col collapsed="false" customWidth="true" hidden="false" outlineLevel="0" max="7435" min="7435" style="129" width="12.29"/>
    <col collapsed="false" customWidth="true" hidden="false" outlineLevel="0" max="7436" min="7436" style="129" width="6.43"/>
    <col collapsed="false" customWidth="true" hidden="false" outlineLevel="0" max="7437" min="7437" style="129" width="12.29"/>
    <col collapsed="false" customWidth="true" hidden="true" outlineLevel="0" max="7438" min="7438" style="129" width="12.8"/>
    <col collapsed="false" customWidth="true" hidden="false" outlineLevel="0" max="7439" min="7439" style="129" width="3.71"/>
    <col collapsed="false" customWidth="true" hidden="false" outlineLevel="0" max="7440" min="7440" style="129" width="11.14"/>
    <col collapsed="false" customWidth="false" hidden="false" outlineLevel="0" max="7442" min="7441" style="129" width="10.57"/>
    <col collapsed="false" customWidth="true" hidden="false" outlineLevel="0" max="7443" min="7443" style="129" width="11.14"/>
    <col collapsed="false" customWidth="false" hidden="false" outlineLevel="0" max="7673" min="7444" style="129" width="10.57"/>
    <col collapsed="false" customWidth="true" hidden="true" outlineLevel="0" max="7681" min="7674" style="129" width="12.8"/>
    <col collapsed="false" customWidth="true" hidden="false" outlineLevel="0" max="7682" min="7682" style="129" width="3.71"/>
    <col collapsed="false" customWidth="true" hidden="false" outlineLevel="0" max="7683" min="7683" style="129" width="3.86"/>
    <col collapsed="false" customWidth="true" hidden="false" outlineLevel="0" max="7684" min="7684" style="129" width="3.71"/>
    <col collapsed="false" customWidth="true" hidden="false" outlineLevel="0" max="7685" min="7685" style="129" width="12.71"/>
    <col collapsed="false" customWidth="true" hidden="false" outlineLevel="0" max="7686" min="7686" style="129" width="52.71"/>
    <col collapsed="false" customWidth="true" hidden="true" outlineLevel="0" max="7690" min="7687" style="129" width="12.8"/>
    <col collapsed="false" customWidth="true" hidden="false" outlineLevel="0" max="7691" min="7691" style="129" width="12.29"/>
    <col collapsed="false" customWidth="true" hidden="false" outlineLevel="0" max="7692" min="7692" style="129" width="6.43"/>
    <col collapsed="false" customWidth="true" hidden="false" outlineLevel="0" max="7693" min="7693" style="129" width="12.29"/>
    <col collapsed="false" customWidth="true" hidden="true" outlineLevel="0" max="7694" min="7694" style="129" width="12.8"/>
    <col collapsed="false" customWidth="true" hidden="false" outlineLevel="0" max="7695" min="7695" style="129" width="3.71"/>
    <col collapsed="false" customWidth="true" hidden="false" outlineLevel="0" max="7696" min="7696" style="129" width="11.14"/>
    <col collapsed="false" customWidth="false" hidden="false" outlineLevel="0" max="7698" min="7697" style="129" width="10.57"/>
    <col collapsed="false" customWidth="true" hidden="false" outlineLevel="0" max="7699" min="7699" style="129" width="11.14"/>
    <col collapsed="false" customWidth="false" hidden="false" outlineLevel="0" max="7929" min="7700" style="129" width="10.57"/>
    <col collapsed="false" customWidth="true" hidden="true" outlineLevel="0" max="7937" min="7930" style="129" width="12.8"/>
    <col collapsed="false" customWidth="true" hidden="false" outlineLevel="0" max="7938" min="7938" style="129" width="3.71"/>
    <col collapsed="false" customWidth="true" hidden="false" outlineLevel="0" max="7939" min="7939" style="129" width="3.86"/>
    <col collapsed="false" customWidth="true" hidden="false" outlineLevel="0" max="7940" min="7940" style="129" width="3.71"/>
    <col collapsed="false" customWidth="true" hidden="false" outlineLevel="0" max="7941" min="7941" style="129" width="12.71"/>
    <col collapsed="false" customWidth="true" hidden="false" outlineLevel="0" max="7942" min="7942" style="129" width="52.71"/>
    <col collapsed="false" customWidth="true" hidden="true" outlineLevel="0" max="7946" min="7943" style="129" width="12.8"/>
    <col collapsed="false" customWidth="true" hidden="false" outlineLevel="0" max="7947" min="7947" style="129" width="12.29"/>
    <col collapsed="false" customWidth="true" hidden="false" outlineLevel="0" max="7948" min="7948" style="129" width="6.43"/>
    <col collapsed="false" customWidth="true" hidden="false" outlineLevel="0" max="7949" min="7949" style="129" width="12.29"/>
    <col collapsed="false" customWidth="true" hidden="true" outlineLevel="0" max="7950" min="7950" style="129" width="12.8"/>
    <col collapsed="false" customWidth="true" hidden="false" outlineLevel="0" max="7951" min="7951" style="129" width="3.71"/>
    <col collapsed="false" customWidth="true" hidden="false" outlineLevel="0" max="7952" min="7952" style="129" width="11.14"/>
    <col collapsed="false" customWidth="false" hidden="false" outlineLevel="0" max="7954" min="7953" style="129" width="10.57"/>
    <col collapsed="false" customWidth="true" hidden="false" outlineLevel="0" max="7955" min="7955" style="129" width="11.14"/>
    <col collapsed="false" customWidth="false" hidden="false" outlineLevel="0" max="8185" min="7956" style="129" width="10.57"/>
    <col collapsed="false" customWidth="true" hidden="true" outlineLevel="0" max="8193" min="8186" style="129" width="12.8"/>
    <col collapsed="false" customWidth="true" hidden="false" outlineLevel="0" max="8194" min="8194" style="129" width="3.71"/>
    <col collapsed="false" customWidth="true" hidden="false" outlineLevel="0" max="8195" min="8195" style="129" width="3.86"/>
    <col collapsed="false" customWidth="true" hidden="false" outlineLevel="0" max="8196" min="8196" style="129" width="3.71"/>
    <col collapsed="false" customWidth="true" hidden="false" outlineLevel="0" max="8197" min="8197" style="129" width="12.71"/>
    <col collapsed="false" customWidth="true" hidden="false" outlineLevel="0" max="8198" min="8198" style="129" width="52.71"/>
    <col collapsed="false" customWidth="true" hidden="true" outlineLevel="0" max="8202" min="8199" style="129" width="12.8"/>
    <col collapsed="false" customWidth="true" hidden="false" outlineLevel="0" max="8203" min="8203" style="129" width="12.29"/>
    <col collapsed="false" customWidth="true" hidden="false" outlineLevel="0" max="8204" min="8204" style="129" width="6.43"/>
    <col collapsed="false" customWidth="true" hidden="false" outlineLevel="0" max="8205" min="8205" style="129" width="12.29"/>
    <col collapsed="false" customWidth="true" hidden="true" outlineLevel="0" max="8206" min="8206" style="129" width="12.8"/>
    <col collapsed="false" customWidth="true" hidden="false" outlineLevel="0" max="8207" min="8207" style="129" width="3.71"/>
    <col collapsed="false" customWidth="true" hidden="false" outlineLevel="0" max="8208" min="8208" style="129" width="11.14"/>
    <col collapsed="false" customWidth="false" hidden="false" outlineLevel="0" max="8210" min="8209" style="129" width="10.57"/>
    <col collapsed="false" customWidth="true" hidden="false" outlineLevel="0" max="8211" min="8211" style="129" width="11.14"/>
    <col collapsed="false" customWidth="false" hidden="false" outlineLevel="0" max="8441" min="8212" style="129" width="10.57"/>
    <col collapsed="false" customWidth="true" hidden="true" outlineLevel="0" max="8449" min="8442" style="129" width="12.8"/>
    <col collapsed="false" customWidth="true" hidden="false" outlineLevel="0" max="8450" min="8450" style="129" width="3.71"/>
    <col collapsed="false" customWidth="true" hidden="false" outlineLevel="0" max="8451" min="8451" style="129" width="3.86"/>
    <col collapsed="false" customWidth="true" hidden="false" outlineLevel="0" max="8452" min="8452" style="129" width="3.71"/>
    <col collapsed="false" customWidth="true" hidden="false" outlineLevel="0" max="8453" min="8453" style="129" width="12.71"/>
    <col collapsed="false" customWidth="true" hidden="false" outlineLevel="0" max="8454" min="8454" style="129" width="52.71"/>
    <col collapsed="false" customWidth="true" hidden="true" outlineLevel="0" max="8458" min="8455" style="129" width="12.8"/>
    <col collapsed="false" customWidth="true" hidden="false" outlineLevel="0" max="8459" min="8459" style="129" width="12.29"/>
    <col collapsed="false" customWidth="true" hidden="false" outlineLevel="0" max="8460" min="8460" style="129" width="6.43"/>
    <col collapsed="false" customWidth="true" hidden="false" outlineLevel="0" max="8461" min="8461" style="129" width="12.29"/>
    <col collapsed="false" customWidth="true" hidden="true" outlineLevel="0" max="8462" min="8462" style="129" width="12.8"/>
    <col collapsed="false" customWidth="true" hidden="false" outlineLevel="0" max="8463" min="8463" style="129" width="3.71"/>
    <col collapsed="false" customWidth="true" hidden="false" outlineLevel="0" max="8464" min="8464" style="129" width="11.14"/>
    <col collapsed="false" customWidth="false" hidden="false" outlineLevel="0" max="8466" min="8465" style="129" width="10.57"/>
    <col collapsed="false" customWidth="true" hidden="false" outlineLevel="0" max="8467" min="8467" style="129" width="11.14"/>
    <col collapsed="false" customWidth="false" hidden="false" outlineLevel="0" max="8697" min="8468" style="129" width="10.57"/>
    <col collapsed="false" customWidth="true" hidden="true" outlineLevel="0" max="8705" min="8698" style="129" width="12.8"/>
    <col collapsed="false" customWidth="true" hidden="false" outlineLevel="0" max="8706" min="8706" style="129" width="3.71"/>
    <col collapsed="false" customWidth="true" hidden="false" outlineLevel="0" max="8707" min="8707" style="129" width="3.86"/>
    <col collapsed="false" customWidth="true" hidden="false" outlineLevel="0" max="8708" min="8708" style="129" width="3.71"/>
    <col collapsed="false" customWidth="true" hidden="false" outlineLevel="0" max="8709" min="8709" style="129" width="12.71"/>
    <col collapsed="false" customWidth="true" hidden="false" outlineLevel="0" max="8710" min="8710" style="129" width="52.71"/>
    <col collapsed="false" customWidth="true" hidden="true" outlineLevel="0" max="8714" min="8711" style="129" width="12.8"/>
    <col collapsed="false" customWidth="true" hidden="false" outlineLevel="0" max="8715" min="8715" style="129" width="12.29"/>
    <col collapsed="false" customWidth="true" hidden="false" outlineLevel="0" max="8716" min="8716" style="129" width="6.43"/>
    <col collapsed="false" customWidth="true" hidden="false" outlineLevel="0" max="8717" min="8717" style="129" width="12.29"/>
    <col collapsed="false" customWidth="true" hidden="true" outlineLevel="0" max="8718" min="8718" style="129" width="12.8"/>
    <col collapsed="false" customWidth="true" hidden="false" outlineLevel="0" max="8719" min="8719" style="129" width="3.71"/>
    <col collapsed="false" customWidth="true" hidden="false" outlineLevel="0" max="8720" min="8720" style="129" width="11.14"/>
    <col collapsed="false" customWidth="false" hidden="false" outlineLevel="0" max="8722" min="8721" style="129" width="10.57"/>
    <col collapsed="false" customWidth="true" hidden="false" outlineLevel="0" max="8723" min="8723" style="129" width="11.14"/>
    <col collapsed="false" customWidth="false" hidden="false" outlineLevel="0" max="8953" min="8724" style="129" width="10.57"/>
    <col collapsed="false" customWidth="true" hidden="true" outlineLevel="0" max="8961" min="8954" style="129" width="12.8"/>
    <col collapsed="false" customWidth="true" hidden="false" outlineLevel="0" max="8962" min="8962" style="129" width="3.71"/>
    <col collapsed="false" customWidth="true" hidden="false" outlineLevel="0" max="8963" min="8963" style="129" width="3.86"/>
    <col collapsed="false" customWidth="true" hidden="false" outlineLevel="0" max="8964" min="8964" style="129" width="3.71"/>
    <col collapsed="false" customWidth="true" hidden="false" outlineLevel="0" max="8965" min="8965" style="129" width="12.71"/>
    <col collapsed="false" customWidth="true" hidden="false" outlineLevel="0" max="8966" min="8966" style="129" width="52.71"/>
    <col collapsed="false" customWidth="true" hidden="true" outlineLevel="0" max="8970" min="8967" style="129" width="12.8"/>
    <col collapsed="false" customWidth="true" hidden="false" outlineLevel="0" max="8971" min="8971" style="129" width="12.29"/>
    <col collapsed="false" customWidth="true" hidden="false" outlineLevel="0" max="8972" min="8972" style="129" width="6.43"/>
    <col collapsed="false" customWidth="true" hidden="false" outlineLevel="0" max="8973" min="8973" style="129" width="12.29"/>
    <col collapsed="false" customWidth="true" hidden="true" outlineLevel="0" max="8974" min="8974" style="129" width="12.8"/>
    <col collapsed="false" customWidth="true" hidden="false" outlineLevel="0" max="8975" min="8975" style="129" width="3.71"/>
    <col collapsed="false" customWidth="true" hidden="false" outlineLevel="0" max="8976" min="8976" style="129" width="11.14"/>
    <col collapsed="false" customWidth="false" hidden="false" outlineLevel="0" max="8978" min="8977" style="129" width="10.57"/>
    <col collapsed="false" customWidth="true" hidden="false" outlineLevel="0" max="8979" min="8979" style="129" width="11.14"/>
    <col collapsed="false" customWidth="false" hidden="false" outlineLevel="0" max="9209" min="8980" style="129" width="10.57"/>
    <col collapsed="false" customWidth="true" hidden="true" outlineLevel="0" max="9217" min="9210" style="129" width="12.8"/>
    <col collapsed="false" customWidth="true" hidden="false" outlineLevel="0" max="9218" min="9218" style="129" width="3.71"/>
    <col collapsed="false" customWidth="true" hidden="false" outlineLevel="0" max="9219" min="9219" style="129" width="3.86"/>
    <col collapsed="false" customWidth="true" hidden="false" outlineLevel="0" max="9220" min="9220" style="129" width="3.71"/>
    <col collapsed="false" customWidth="true" hidden="false" outlineLevel="0" max="9221" min="9221" style="129" width="12.71"/>
    <col collapsed="false" customWidth="true" hidden="false" outlineLevel="0" max="9222" min="9222" style="129" width="52.71"/>
    <col collapsed="false" customWidth="true" hidden="true" outlineLevel="0" max="9226" min="9223" style="129" width="12.8"/>
    <col collapsed="false" customWidth="true" hidden="false" outlineLevel="0" max="9227" min="9227" style="129" width="12.29"/>
    <col collapsed="false" customWidth="true" hidden="false" outlineLevel="0" max="9228" min="9228" style="129" width="6.43"/>
    <col collapsed="false" customWidth="true" hidden="false" outlineLevel="0" max="9229" min="9229" style="129" width="12.29"/>
    <col collapsed="false" customWidth="true" hidden="true" outlineLevel="0" max="9230" min="9230" style="129" width="12.8"/>
    <col collapsed="false" customWidth="true" hidden="false" outlineLevel="0" max="9231" min="9231" style="129" width="3.71"/>
    <col collapsed="false" customWidth="true" hidden="false" outlineLevel="0" max="9232" min="9232" style="129" width="11.14"/>
    <col collapsed="false" customWidth="false" hidden="false" outlineLevel="0" max="9234" min="9233" style="129" width="10.57"/>
    <col collapsed="false" customWidth="true" hidden="false" outlineLevel="0" max="9235" min="9235" style="129" width="11.14"/>
    <col collapsed="false" customWidth="false" hidden="false" outlineLevel="0" max="9465" min="9236" style="129" width="10.57"/>
    <col collapsed="false" customWidth="true" hidden="true" outlineLevel="0" max="9473" min="9466" style="129" width="12.8"/>
    <col collapsed="false" customWidth="true" hidden="false" outlineLevel="0" max="9474" min="9474" style="129" width="3.71"/>
    <col collapsed="false" customWidth="true" hidden="false" outlineLevel="0" max="9475" min="9475" style="129" width="3.86"/>
    <col collapsed="false" customWidth="true" hidden="false" outlineLevel="0" max="9476" min="9476" style="129" width="3.71"/>
    <col collapsed="false" customWidth="true" hidden="false" outlineLevel="0" max="9477" min="9477" style="129" width="12.71"/>
    <col collapsed="false" customWidth="true" hidden="false" outlineLevel="0" max="9478" min="9478" style="129" width="52.71"/>
    <col collapsed="false" customWidth="true" hidden="true" outlineLevel="0" max="9482" min="9479" style="129" width="12.8"/>
    <col collapsed="false" customWidth="true" hidden="false" outlineLevel="0" max="9483" min="9483" style="129" width="12.29"/>
    <col collapsed="false" customWidth="true" hidden="false" outlineLevel="0" max="9484" min="9484" style="129" width="6.43"/>
    <col collapsed="false" customWidth="true" hidden="false" outlineLevel="0" max="9485" min="9485" style="129" width="12.29"/>
    <col collapsed="false" customWidth="true" hidden="true" outlineLevel="0" max="9486" min="9486" style="129" width="12.8"/>
    <col collapsed="false" customWidth="true" hidden="false" outlineLevel="0" max="9487" min="9487" style="129" width="3.71"/>
    <col collapsed="false" customWidth="true" hidden="false" outlineLevel="0" max="9488" min="9488" style="129" width="11.14"/>
    <col collapsed="false" customWidth="false" hidden="false" outlineLevel="0" max="9490" min="9489" style="129" width="10.57"/>
    <col collapsed="false" customWidth="true" hidden="false" outlineLevel="0" max="9491" min="9491" style="129" width="11.14"/>
    <col collapsed="false" customWidth="false" hidden="false" outlineLevel="0" max="9721" min="9492" style="129" width="10.57"/>
    <col collapsed="false" customWidth="true" hidden="true" outlineLevel="0" max="9729" min="9722" style="129" width="12.8"/>
    <col collapsed="false" customWidth="true" hidden="false" outlineLevel="0" max="9730" min="9730" style="129" width="3.71"/>
    <col collapsed="false" customWidth="true" hidden="false" outlineLevel="0" max="9731" min="9731" style="129" width="3.86"/>
    <col collapsed="false" customWidth="true" hidden="false" outlineLevel="0" max="9732" min="9732" style="129" width="3.71"/>
    <col collapsed="false" customWidth="true" hidden="false" outlineLevel="0" max="9733" min="9733" style="129" width="12.71"/>
    <col collapsed="false" customWidth="true" hidden="false" outlineLevel="0" max="9734" min="9734" style="129" width="52.71"/>
    <col collapsed="false" customWidth="true" hidden="true" outlineLevel="0" max="9738" min="9735" style="129" width="12.8"/>
    <col collapsed="false" customWidth="true" hidden="false" outlineLevel="0" max="9739" min="9739" style="129" width="12.29"/>
    <col collapsed="false" customWidth="true" hidden="false" outlineLevel="0" max="9740" min="9740" style="129" width="6.43"/>
    <col collapsed="false" customWidth="true" hidden="false" outlineLevel="0" max="9741" min="9741" style="129" width="12.29"/>
    <col collapsed="false" customWidth="true" hidden="true" outlineLevel="0" max="9742" min="9742" style="129" width="12.8"/>
    <col collapsed="false" customWidth="true" hidden="false" outlineLevel="0" max="9743" min="9743" style="129" width="3.71"/>
    <col collapsed="false" customWidth="true" hidden="false" outlineLevel="0" max="9744" min="9744" style="129" width="11.14"/>
    <col collapsed="false" customWidth="false" hidden="false" outlineLevel="0" max="9746" min="9745" style="129" width="10.57"/>
    <col collapsed="false" customWidth="true" hidden="false" outlineLevel="0" max="9747" min="9747" style="129" width="11.14"/>
    <col collapsed="false" customWidth="false" hidden="false" outlineLevel="0" max="9977" min="9748" style="129" width="10.57"/>
    <col collapsed="false" customWidth="true" hidden="true" outlineLevel="0" max="9985" min="9978" style="129" width="12.8"/>
    <col collapsed="false" customWidth="true" hidden="false" outlineLevel="0" max="9986" min="9986" style="129" width="3.71"/>
    <col collapsed="false" customWidth="true" hidden="false" outlineLevel="0" max="9987" min="9987" style="129" width="3.86"/>
    <col collapsed="false" customWidth="true" hidden="false" outlineLevel="0" max="9988" min="9988" style="129" width="3.71"/>
    <col collapsed="false" customWidth="true" hidden="false" outlineLevel="0" max="9989" min="9989" style="129" width="12.71"/>
    <col collapsed="false" customWidth="true" hidden="false" outlineLevel="0" max="9990" min="9990" style="129" width="52.71"/>
    <col collapsed="false" customWidth="true" hidden="true" outlineLevel="0" max="9994" min="9991" style="129" width="12.8"/>
    <col collapsed="false" customWidth="true" hidden="false" outlineLevel="0" max="9995" min="9995" style="129" width="12.29"/>
    <col collapsed="false" customWidth="true" hidden="false" outlineLevel="0" max="9996" min="9996" style="129" width="6.43"/>
    <col collapsed="false" customWidth="true" hidden="false" outlineLevel="0" max="9997" min="9997" style="129" width="12.29"/>
    <col collapsed="false" customWidth="true" hidden="true" outlineLevel="0" max="9998" min="9998" style="129" width="12.8"/>
    <col collapsed="false" customWidth="true" hidden="false" outlineLevel="0" max="9999" min="9999" style="129" width="3.71"/>
    <col collapsed="false" customWidth="true" hidden="false" outlineLevel="0" max="10000" min="10000" style="129" width="11.14"/>
    <col collapsed="false" customWidth="false" hidden="false" outlineLevel="0" max="10002" min="10001" style="129" width="10.57"/>
    <col collapsed="false" customWidth="true" hidden="false" outlineLevel="0" max="10003" min="10003" style="129" width="11.14"/>
    <col collapsed="false" customWidth="false" hidden="false" outlineLevel="0" max="10233" min="10004" style="129" width="10.57"/>
    <col collapsed="false" customWidth="true" hidden="true" outlineLevel="0" max="10241" min="10234" style="129" width="12.8"/>
    <col collapsed="false" customWidth="true" hidden="false" outlineLevel="0" max="10242" min="10242" style="129" width="3.71"/>
    <col collapsed="false" customWidth="true" hidden="false" outlineLevel="0" max="10243" min="10243" style="129" width="3.86"/>
    <col collapsed="false" customWidth="true" hidden="false" outlineLevel="0" max="10244" min="10244" style="129" width="3.71"/>
    <col collapsed="false" customWidth="true" hidden="false" outlineLevel="0" max="10245" min="10245" style="129" width="12.71"/>
    <col collapsed="false" customWidth="true" hidden="false" outlineLevel="0" max="10246" min="10246" style="129" width="52.71"/>
    <col collapsed="false" customWidth="true" hidden="true" outlineLevel="0" max="10250" min="10247" style="129" width="12.8"/>
    <col collapsed="false" customWidth="true" hidden="false" outlineLevel="0" max="10251" min="10251" style="129" width="12.29"/>
    <col collapsed="false" customWidth="true" hidden="false" outlineLevel="0" max="10252" min="10252" style="129" width="6.43"/>
    <col collapsed="false" customWidth="true" hidden="false" outlineLevel="0" max="10253" min="10253" style="129" width="12.29"/>
    <col collapsed="false" customWidth="true" hidden="true" outlineLevel="0" max="10254" min="10254" style="129" width="12.8"/>
    <col collapsed="false" customWidth="true" hidden="false" outlineLevel="0" max="10255" min="10255" style="129" width="3.71"/>
    <col collapsed="false" customWidth="true" hidden="false" outlineLevel="0" max="10256" min="10256" style="129" width="11.14"/>
    <col collapsed="false" customWidth="false" hidden="false" outlineLevel="0" max="10258" min="10257" style="129" width="10.57"/>
    <col collapsed="false" customWidth="true" hidden="false" outlineLevel="0" max="10259" min="10259" style="129" width="11.14"/>
    <col collapsed="false" customWidth="false" hidden="false" outlineLevel="0" max="10489" min="10260" style="129" width="10.57"/>
    <col collapsed="false" customWidth="true" hidden="true" outlineLevel="0" max="10497" min="10490" style="129" width="12.8"/>
    <col collapsed="false" customWidth="true" hidden="false" outlineLevel="0" max="10498" min="10498" style="129" width="3.71"/>
    <col collapsed="false" customWidth="true" hidden="false" outlineLevel="0" max="10499" min="10499" style="129" width="3.86"/>
    <col collapsed="false" customWidth="true" hidden="false" outlineLevel="0" max="10500" min="10500" style="129" width="3.71"/>
    <col collapsed="false" customWidth="true" hidden="false" outlineLevel="0" max="10501" min="10501" style="129" width="12.71"/>
    <col collapsed="false" customWidth="true" hidden="false" outlineLevel="0" max="10502" min="10502" style="129" width="52.71"/>
    <col collapsed="false" customWidth="true" hidden="true" outlineLevel="0" max="10506" min="10503" style="129" width="12.8"/>
    <col collapsed="false" customWidth="true" hidden="false" outlineLevel="0" max="10507" min="10507" style="129" width="12.29"/>
    <col collapsed="false" customWidth="true" hidden="false" outlineLevel="0" max="10508" min="10508" style="129" width="6.43"/>
    <col collapsed="false" customWidth="true" hidden="false" outlineLevel="0" max="10509" min="10509" style="129" width="12.29"/>
    <col collapsed="false" customWidth="true" hidden="true" outlineLevel="0" max="10510" min="10510" style="129" width="12.8"/>
    <col collapsed="false" customWidth="true" hidden="false" outlineLevel="0" max="10511" min="10511" style="129" width="3.71"/>
    <col collapsed="false" customWidth="true" hidden="false" outlineLevel="0" max="10512" min="10512" style="129" width="11.14"/>
    <col collapsed="false" customWidth="false" hidden="false" outlineLevel="0" max="10514" min="10513" style="129" width="10.57"/>
    <col collapsed="false" customWidth="true" hidden="false" outlineLevel="0" max="10515" min="10515" style="129" width="11.14"/>
    <col collapsed="false" customWidth="false" hidden="false" outlineLevel="0" max="10745" min="10516" style="129" width="10.57"/>
    <col collapsed="false" customWidth="true" hidden="true" outlineLevel="0" max="10753" min="10746" style="129" width="12.8"/>
    <col collapsed="false" customWidth="true" hidden="false" outlineLevel="0" max="10754" min="10754" style="129" width="3.71"/>
    <col collapsed="false" customWidth="true" hidden="false" outlineLevel="0" max="10755" min="10755" style="129" width="3.86"/>
    <col collapsed="false" customWidth="true" hidden="false" outlineLevel="0" max="10756" min="10756" style="129" width="3.71"/>
    <col collapsed="false" customWidth="true" hidden="false" outlineLevel="0" max="10757" min="10757" style="129" width="12.71"/>
    <col collapsed="false" customWidth="true" hidden="false" outlineLevel="0" max="10758" min="10758" style="129" width="52.71"/>
    <col collapsed="false" customWidth="true" hidden="true" outlineLevel="0" max="10762" min="10759" style="129" width="12.8"/>
    <col collapsed="false" customWidth="true" hidden="false" outlineLevel="0" max="10763" min="10763" style="129" width="12.29"/>
    <col collapsed="false" customWidth="true" hidden="false" outlineLevel="0" max="10764" min="10764" style="129" width="6.43"/>
    <col collapsed="false" customWidth="true" hidden="false" outlineLevel="0" max="10765" min="10765" style="129" width="12.29"/>
    <col collapsed="false" customWidth="true" hidden="true" outlineLevel="0" max="10766" min="10766" style="129" width="12.8"/>
    <col collapsed="false" customWidth="true" hidden="false" outlineLevel="0" max="10767" min="10767" style="129" width="3.71"/>
    <col collapsed="false" customWidth="true" hidden="false" outlineLevel="0" max="10768" min="10768" style="129" width="11.14"/>
    <col collapsed="false" customWidth="false" hidden="false" outlineLevel="0" max="10770" min="10769" style="129" width="10.57"/>
    <col collapsed="false" customWidth="true" hidden="false" outlineLevel="0" max="10771" min="10771" style="129" width="11.14"/>
    <col collapsed="false" customWidth="false" hidden="false" outlineLevel="0" max="11001" min="10772" style="129" width="10.57"/>
    <col collapsed="false" customWidth="true" hidden="true" outlineLevel="0" max="11009" min="11002" style="129" width="12.8"/>
    <col collapsed="false" customWidth="true" hidden="false" outlineLevel="0" max="11010" min="11010" style="129" width="3.71"/>
    <col collapsed="false" customWidth="true" hidden="false" outlineLevel="0" max="11011" min="11011" style="129" width="3.86"/>
    <col collapsed="false" customWidth="true" hidden="false" outlineLevel="0" max="11012" min="11012" style="129" width="3.71"/>
    <col collapsed="false" customWidth="true" hidden="false" outlineLevel="0" max="11013" min="11013" style="129" width="12.71"/>
    <col collapsed="false" customWidth="true" hidden="false" outlineLevel="0" max="11014" min="11014" style="129" width="52.71"/>
    <col collapsed="false" customWidth="true" hidden="true" outlineLevel="0" max="11018" min="11015" style="129" width="12.8"/>
    <col collapsed="false" customWidth="true" hidden="false" outlineLevel="0" max="11019" min="11019" style="129" width="12.29"/>
    <col collapsed="false" customWidth="true" hidden="false" outlineLevel="0" max="11020" min="11020" style="129" width="6.43"/>
    <col collapsed="false" customWidth="true" hidden="false" outlineLevel="0" max="11021" min="11021" style="129" width="12.29"/>
    <col collapsed="false" customWidth="true" hidden="true" outlineLevel="0" max="11022" min="11022" style="129" width="12.8"/>
    <col collapsed="false" customWidth="true" hidden="false" outlineLevel="0" max="11023" min="11023" style="129" width="3.71"/>
    <col collapsed="false" customWidth="true" hidden="false" outlineLevel="0" max="11024" min="11024" style="129" width="11.14"/>
    <col collapsed="false" customWidth="false" hidden="false" outlineLevel="0" max="11026" min="11025" style="129" width="10.57"/>
    <col collapsed="false" customWidth="true" hidden="false" outlineLevel="0" max="11027" min="11027" style="129" width="11.14"/>
    <col collapsed="false" customWidth="false" hidden="false" outlineLevel="0" max="11257" min="11028" style="129" width="10.57"/>
    <col collapsed="false" customWidth="true" hidden="true" outlineLevel="0" max="11265" min="11258" style="129" width="12.8"/>
    <col collapsed="false" customWidth="true" hidden="false" outlineLevel="0" max="11266" min="11266" style="129" width="3.71"/>
    <col collapsed="false" customWidth="true" hidden="false" outlineLevel="0" max="11267" min="11267" style="129" width="3.86"/>
    <col collapsed="false" customWidth="true" hidden="false" outlineLevel="0" max="11268" min="11268" style="129" width="3.71"/>
    <col collapsed="false" customWidth="true" hidden="false" outlineLevel="0" max="11269" min="11269" style="129" width="12.71"/>
    <col collapsed="false" customWidth="true" hidden="false" outlineLevel="0" max="11270" min="11270" style="129" width="52.71"/>
    <col collapsed="false" customWidth="true" hidden="true" outlineLevel="0" max="11274" min="11271" style="129" width="12.8"/>
    <col collapsed="false" customWidth="true" hidden="false" outlineLevel="0" max="11275" min="11275" style="129" width="12.29"/>
    <col collapsed="false" customWidth="true" hidden="false" outlineLevel="0" max="11276" min="11276" style="129" width="6.43"/>
    <col collapsed="false" customWidth="true" hidden="false" outlineLevel="0" max="11277" min="11277" style="129" width="12.29"/>
    <col collapsed="false" customWidth="true" hidden="true" outlineLevel="0" max="11278" min="11278" style="129" width="12.8"/>
    <col collapsed="false" customWidth="true" hidden="false" outlineLevel="0" max="11279" min="11279" style="129" width="3.71"/>
    <col collapsed="false" customWidth="true" hidden="false" outlineLevel="0" max="11280" min="11280" style="129" width="11.14"/>
    <col collapsed="false" customWidth="false" hidden="false" outlineLevel="0" max="11282" min="11281" style="129" width="10.57"/>
    <col collapsed="false" customWidth="true" hidden="false" outlineLevel="0" max="11283" min="11283" style="129" width="11.14"/>
    <col collapsed="false" customWidth="false" hidden="false" outlineLevel="0" max="11513" min="11284" style="129" width="10.57"/>
    <col collapsed="false" customWidth="true" hidden="true" outlineLevel="0" max="11521" min="11514" style="129" width="12.8"/>
    <col collapsed="false" customWidth="true" hidden="false" outlineLevel="0" max="11522" min="11522" style="129" width="3.71"/>
    <col collapsed="false" customWidth="true" hidden="false" outlineLevel="0" max="11523" min="11523" style="129" width="3.86"/>
    <col collapsed="false" customWidth="true" hidden="false" outlineLevel="0" max="11524" min="11524" style="129" width="3.71"/>
    <col collapsed="false" customWidth="true" hidden="false" outlineLevel="0" max="11525" min="11525" style="129" width="12.71"/>
    <col collapsed="false" customWidth="true" hidden="false" outlineLevel="0" max="11526" min="11526" style="129" width="52.71"/>
    <col collapsed="false" customWidth="true" hidden="true" outlineLevel="0" max="11530" min="11527" style="129" width="12.8"/>
    <col collapsed="false" customWidth="true" hidden="false" outlineLevel="0" max="11531" min="11531" style="129" width="12.29"/>
    <col collapsed="false" customWidth="true" hidden="false" outlineLevel="0" max="11532" min="11532" style="129" width="6.43"/>
    <col collapsed="false" customWidth="true" hidden="false" outlineLevel="0" max="11533" min="11533" style="129" width="12.29"/>
    <col collapsed="false" customWidth="true" hidden="true" outlineLevel="0" max="11534" min="11534" style="129" width="12.8"/>
    <col collapsed="false" customWidth="true" hidden="false" outlineLevel="0" max="11535" min="11535" style="129" width="3.71"/>
    <col collapsed="false" customWidth="true" hidden="false" outlineLevel="0" max="11536" min="11536" style="129" width="11.14"/>
    <col collapsed="false" customWidth="false" hidden="false" outlineLevel="0" max="11538" min="11537" style="129" width="10.57"/>
    <col collapsed="false" customWidth="true" hidden="false" outlineLevel="0" max="11539" min="11539" style="129" width="11.14"/>
    <col collapsed="false" customWidth="false" hidden="false" outlineLevel="0" max="11769" min="11540" style="129" width="10.57"/>
    <col collapsed="false" customWidth="true" hidden="true" outlineLevel="0" max="11777" min="11770" style="129" width="12.8"/>
    <col collapsed="false" customWidth="true" hidden="false" outlineLevel="0" max="11778" min="11778" style="129" width="3.71"/>
    <col collapsed="false" customWidth="true" hidden="false" outlineLevel="0" max="11779" min="11779" style="129" width="3.86"/>
    <col collapsed="false" customWidth="true" hidden="false" outlineLevel="0" max="11780" min="11780" style="129" width="3.71"/>
    <col collapsed="false" customWidth="true" hidden="false" outlineLevel="0" max="11781" min="11781" style="129" width="12.71"/>
    <col collapsed="false" customWidth="true" hidden="false" outlineLevel="0" max="11782" min="11782" style="129" width="52.71"/>
    <col collapsed="false" customWidth="true" hidden="true" outlineLevel="0" max="11786" min="11783" style="129" width="12.8"/>
    <col collapsed="false" customWidth="true" hidden="false" outlineLevel="0" max="11787" min="11787" style="129" width="12.29"/>
    <col collapsed="false" customWidth="true" hidden="false" outlineLevel="0" max="11788" min="11788" style="129" width="6.43"/>
    <col collapsed="false" customWidth="true" hidden="false" outlineLevel="0" max="11789" min="11789" style="129" width="12.29"/>
    <col collapsed="false" customWidth="true" hidden="true" outlineLevel="0" max="11790" min="11790" style="129" width="12.8"/>
    <col collapsed="false" customWidth="true" hidden="false" outlineLevel="0" max="11791" min="11791" style="129" width="3.71"/>
    <col collapsed="false" customWidth="true" hidden="false" outlineLevel="0" max="11792" min="11792" style="129" width="11.14"/>
    <col collapsed="false" customWidth="false" hidden="false" outlineLevel="0" max="11794" min="11793" style="129" width="10.57"/>
    <col collapsed="false" customWidth="true" hidden="false" outlineLevel="0" max="11795" min="11795" style="129" width="11.14"/>
    <col collapsed="false" customWidth="false" hidden="false" outlineLevel="0" max="12025" min="11796" style="129" width="10.57"/>
    <col collapsed="false" customWidth="true" hidden="true" outlineLevel="0" max="12033" min="12026" style="129" width="12.8"/>
    <col collapsed="false" customWidth="true" hidden="false" outlineLevel="0" max="12034" min="12034" style="129" width="3.71"/>
    <col collapsed="false" customWidth="true" hidden="false" outlineLevel="0" max="12035" min="12035" style="129" width="3.86"/>
    <col collapsed="false" customWidth="true" hidden="false" outlineLevel="0" max="12036" min="12036" style="129" width="3.71"/>
    <col collapsed="false" customWidth="true" hidden="false" outlineLevel="0" max="12037" min="12037" style="129" width="12.71"/>
    <col collapsed="false" customWidth="true" hidden="false" outlineLevel="0" max="12038" min="12038" style="129" width="52.71"/>
    <col collapsed="false" customWidth="true" hidden="true" outlineLevel="0" max="12042" min="12039" style="129" width="12.8"/>
    <col collapsed="false" customWidth="true" hidden="false" outlineLevel="0" max="12043" min="12043" style="129" width="12.29"/>
    <col collapsed="false" customWidth="true" hidden="false" outlineLevel="0" max="12044" min="12044" style="129" width="6.43"/>
    <col collapsed="false" customWidth="true" hidden="false" outlineLevel="0" max="12045" min="12045" style="129" width="12.29"/>
    <col collapsed="false" customWidth="true" hidden="true" outlineLevel="0" max="12046" min="12046" style="129" width="12.8"/>
    <col collapsed="false" customWidth="true" hidden="false" outlineLevel="0" max="12047" min="12047" style="129" width="3.71"/>
    <col collapsed="false" customWidth="true" hidden="false" outlineLevel="0" max="12048" min="12048" style="129" width="11.14"/>
    <col collapsed="false" customWidth="false" hidden="false" outlineLevel="0" max="12050" min="12049" style="129" width="10.57"/>
    <col collapsed="false" customWidth="true" hidden="false" outlineLevel="0" max="12051" min="12051" style="129" width="11.14"/>
    <col collapsed="false" customWidth="false" hidden="false" outlineLevel="0" max="12281" min="12052" style="129" width="10.57"/>
    <col collapsed="false" customWidth="true" hidden="true" outlineLevel="0" max="12289" min="12282" style="129" width="12.8"/>
    <col collapsed="false" customWidth="true" hidden="false" outlineLevel="0" max="12290" min="12290" style="129" width="3.71"/>
    <col collapsed="false" customWidth="true" hidden="false" outlineLevel="0" max="12291" min="12291" style="129" width="3.86"/>
    <col collapsed="false" customWidth="true" hidden="false" outlineLevel="0" max="12292" min="12292" style="129" width="3.71"/>
    <col collapsed="false" customWidth="true" hidden="false" outlineLevel="0" max="12293" min="12293" style="129" width="12.71"/>
    <col collapsed="false" customWidth="true" hidden="false" outlineLevel="0" max="12294" min="12294" style="129" width="52.71"/>
    <col collapsed="false" customWidth="true" hidden="true" outlineLevel="0" max="12298" min="12295" style="129" width="12.8"/>
    <col collapsed="false" customWidth="true" hidden="false" outlineLevel="0" max="12299" min="12299" style="129" width="12.29"/>
    <col collapsed="false" customWidth="true" hidden="false" outlineLevel="0" max="12300" min="12300" style="129" width="6.43"/>
    <col collapsed="false" customWidth="true" hidden="false" outlineLevel="0" max="12301" min="12301" style="129" width="12.29"/>
    <col collapsed="false" customWidth="true" hidden="true" outlineLevel="0" max="12302" min="12302" style="129" width="12.8"/>
    <col collapsed="false" customWidth="true" hidden="false" outlineLevel="0" max="12303" min="12303" style="129" width="3.71"/>
    <col collapsed="false" customWidth="true" hidden="false" outlineLevel="0" max="12304" min="12304" style="129" width="11.14"/>
    <col collapsed="false" customWidth="false" hidden="false" outlineLevel="0" max="12306" min="12305" style="129" width="10.57"/>
    <col collapsed="false" customWidth="true" hidden="false" outlineLevel="0" max="12307" min="12307" style="129" width="11.14"/>
    <col collapsed="false" customWidth="false" hidden="false" outlineLevel="0" max="12537" min="12308" style="129" width="10.57"/>
    <col collapsed="false" customWidth="true" hidden="true" outlineLevel="0" max="12545" min="12538" style="129" width="12.8"/>
    <col collapsed="false" customWidth="true" hidden="false" outlineLevel="0" max="12546" min="12546" style="129" width="3.71"/>
    <col collapsed="false" customWidth="true" hidden="false" outlineLevel="0" max="12547" min="12547" style="129" width="3.86"/>
    <col collapsed="false" customWidth="true" hidden="false" outlineLevel="0" max="12548" min="12548" style="129" width="3.71"/>
    <col collapsed="false" customWidth="true" hidden="false" outlineLevel="0" max="12549" min="12549" style="129" width="12.71"/>
    <col collapsed="false" customWidth="true" hidden="false" outlineLevel="0" max="12550" min="12550" style="129" width="52.71"/>
    <col collapsed="false" customWidth="true" hidden="true" outlineLevel="0" max="12554" min="12551" style="129" width="12.8"/>
    <col collapsed="false" customWidth="true" hidden="false" outlineLevel="0" max="12555" min="12555" style="129" width="12.29"/>
    <col collapsed="false" customWidth="true" hidden="false" outlineLevel="0" max="12556" min="12556" style="129" width="6.43"/>
    <col collapsed="false" customWidth="true" hidden="false" outlineLevel="0" max="12557" min="12557" style="129" width="12.29"/>
    <col collapsed="false" customWidth="true" hidden="true" outlineLevel="0" max="12558" min="12558" style="129" width="12.8"/>
    <col collapsed="false" customWidth="true" hidden="false" outlineLevel="0" max="12559" min="12559" style="129" width="3.71"/>
    <col collapsed="false" customWidth="true" hidden="false" outlineLevel="0" max="12560" min="12560" style="129" width="11.14"/>
    <col collapsed="false" customWidth="false" hidden="false" outlineLevel="0" max="12562" min="12561" style="129" width="10.57"/>
    <col collapsed="false" customWidth="true" hidden="false" outlineLevel="0" max="12563" min="12563" style="129" width="11.14"/>
    <col collapsed="false" customWidth="false" hidden="false" outlineLevel="0" max="12793" min="12564" style="129" width="10.57"/>
    <col collapsed="false" customWidth="true" hidden="true" outlineLevel="0" max="12801" min="12794" style="129" width="12.8"/>
    <col collapsed="false" customWidth="true" hidden="false" outlineLevel="0" max="12802" min="12802" style="129" width="3.71"/>
    <col collapsed="false" customWidth="true" hidden="false" outlineLevel="0" max="12803" min="12803" style="129" width="3.86"/>
    <col collapsed="false" customWidth="true" hidden="false" outlineLevel="0" max="12804" min="12804" style="129" width="3.71"/>
    <col collapsed="false" customWidth="true" hidden="false" outlineLevel="0" max="12805" min="12805" style="129" width="12.71"/>
    <col collapsed="false" customWidth="true" hidden="false" outlineLevel="0" max="12806" min="12806" style="129" width="52.71"/>
    <col collapsed="false" customWidth="true" hidden="true" outlineLevel="0" max="12810" min="12807" style="129" width="12.8"/>
    <col collapsed="false" customWidth="true" hidden="false" outlineLevel="0" max="12811" min="12811" style="129" width="12.29"/>
    <col collapsed="false" customWidth="true" hidden="false" outlineLevel="0" max="12812" min="12812" style="129" width="6.43"/>
    <col collapsed="false" customWidth="true" hidden="false" outlineLevel="0" max="12813" min="12813" style="129" width="12.29"/>
    <col collapsed="false" customWidth="true" hidden="true" outlineLevel="0" max="12814" min="12814" style="129" width="12.8"/>
    <col collapsed="false" customWidth="true" hidden="false" outlineLevel="0" max="12815" min="12815" style="129" width="3.71"/>
    <col collapsed="false" customWidth="true" hidden="false" outlineLevel="0" max="12816" min="12816" style="129" width="11.14"/>
    <col collapsed="false" customWidth="false" hidden="false" outlineLevel="0" max="12818" min="12817" style="129" width="10.57"/>
    <col collapsed="false" customWidth="true" hidden="false" outlineLevel="0" max="12819" min="12819" style="129" width="11.14"/>
    <col collapsed="false" customWidth="false" hidden="false" outlineLevel="0" max="13049" min="12820" style="129" width="10.57"/>
    <col collapsed="false" customWidth="true" hidden="true" outlineLevel="0" max="13057" min="13050" style="129" width="12.8"/>
    <col collapsed="false" customWidth="true" hidden="false" outlineLevel="0" max="13058" min="13058" style="129" width="3.71"/>
    <col collapsed="false" customWidth="true" hidden="false" outlineLevel="0" max="13059" min="13059" style="129" width="3.86"/>
    <col collapsed="false" customWidth="true" hidden="false" outlineLevel="0" max="13060" min="13060" style="129" width="3.71"/>
    <col collapsed="false" customWidth="true" hidden="false" outlineLevel="0" max="13061" min="13061" style="129" width="12.71"/>
    <col collapsed="false" customWidth="true" hidden="false" outlineLevel="0" max="13062" min="13062" style="129" width="52.71"/>
    <col collapsed="false" customWidth="true" hidden="true" outlineLevel="0" max="13066" min="13063" style="129" width="12.8"/>
    <col collapsed="false" customWidth="true" hidden="false" outlineLevel="0" max="13067" min="13067" style="129" width="12.29"/>
    <col collapsed="false" customWidth="true" hidden="false" outlineLevel="0" max="13068" min="13068" style="129" width="6.43"/>
    <col collapsed="false" customWidth="true" hidden="false" outlineLevel="0" max="13069" min="13069" style="129" width="12.29"/>
    <col collapsed="false" customWidth="true" hidden="true" outlineLevel="0" max="13070" min="13070" style="129" width="12.8"/>
    <col collapsed="false" customWidth="true" hidden="false" outlineLevel="0" max="13071" min="13071" style="129" width="3.71"/>
    <col collapsed="false" customWidth="true" hidden="false" outlineLevel="0" max="13072" min="13072" style="129" width="11.14"/>
    <col collapsed="false" customWidth="false" hidden="false" outlineLevel="0" max="13074" min="13073" style="129" width="10.57"/>
    <col collapsed="false" customWidth="true" hidden="false" outlineLevel="0" max="13075" min="13075" style="129" width="11.14"/>
    <col collapsed="false" customWidth="false" hidden="false" outlineLevel="0" max="13305" min="13076" style="129" width="10.57"/>
    <col collapsed="false" customWidth="true" hidden="true" outlineLevel="0" max="13313" min="13306" style="129" width="12.8"/>
    <col collapsed="false" customWidth="true" hidden="false" outlineLevel="0" max="13314" min="13314" style="129" width="3.71"/>
    <col collapsed="false" customWidth="true" hidden="false" outlineLevel="0" max="13315" min="13315" style="129" width="3.86"/>
    <col collapsed="false" customWidth="true" hidden="false" outlineLevel="0" max="13316" min="13316" style="129" width="3.71"/>
    <col collapsed="false" customWidth="true" hidden="false" outlineLevel="0" max="13317" min="13317" style="129" width="12.71"/>
    <col collapsed="false" customWidth="true" hidden="false" outlineLevel="0" max="13318" min="13318" style="129" width="52.71"/>
    <col collapsed="false" customWidth="true" hidden="true" outlineLevel="0" max="13322" min="13319" style="129" width="12.8"/>
    <col collapsed="false" customWidth="true" hidden="false" outlineLevel="0" max="13323" min="13323" style="129" width="12.29"/>
    <col collapsed="false" customWidth="true" hidden="false" outlineLevel="0" max="13324" min="13324" style="129" width="6.43"/>
    <col collapsed="false" customWidth="true" hidden="false" outlineLevel="0" max="13325" min="13325" style="129" width="12.29"/>
    <col collapsed="false" customWidth="true" hidden="true" outlineLevel="0" max="13326" min="13326" style="129" width="12.8"/>
    <col collapsed="false" customWidth="true" hidden="false" outlineLevel="0" max="13327" min="13327" style="129" width="3.71"/>
    <col collapsed="false" customWidth="true" hidden="false" outlineLevel="0" max="13328" min="13328" style="129" width="11.14"/>
    <col collapsed="false" customWidth="false" hidden="false" outlineLevel="0" max="13330" min="13329" style="129" width="10.57"/>
    <col collapsed="false" customWidth="true" hidden="false" outlineLevel="0" max="13331" min="13331" style="129" width="11.14"/>
    <col collapsed="false" customWidth="false" hidden="false" outlineLevel="0" max="13561" min="13332" style="129" width="10.57"/>
    <col collapsed="false" customWidth="true" hidden="true" outlineLevel="0" max="13569" min="13562" style="129" width="12.8"/>
    <col collapsed="false" customWidth="true" hidden="false" outlineLevel="0" max="13570" min="13570" style="129" width="3.71"/>
    <col collapsed="false" customWidth="true" hidden="false" outlineLevel="0" max="13571" min="13571" style="129" width="3.86"/>
    <col collapsed="false" customWidth="true" hidden="false" outlineLevel="0" max="13572" min="13572" style="129" width="3.71"/>
    <col collapsed="false" customWidth="true" hidden="false" outlineLevel="0" max="13573" min="13573" style="129" width="12.71"/>
    <col collapsed="false" customWidth="true" hidden="false" outlineLevel="0" max="13574" min="13574" style="129" width="52.71"/>
    <col collapsed="false" customWidth="true" hidden="true" outlineLevel="0" max="13578" min="13575" style="129" width="12.8"/>
    <col collapsed="false" customWidth="true" hidden="false" outlineLevel="0" max="13579" min="13579" style="129" width="12.29"/>
    <col collapsed="false" customWidth="true" hidden="false" outlineLevel="0" max="13580" min="13580" style="129" width="6.43"/>
    <col collapsed="false" customWidth="true" hidden="false" outlineLevel="0" max="13581" min="13581" style="129" width="12.29"/>
    <col collapsed="false" customWidth="true" hidden="true" outlineLevel="0" max="13582" min="13582" style="129" width="12.8"/>
    <col collapsed="false" customWidth="true" hidden="false" outlineLevel="0" max="13583" min="13583" style="129" width="3.71"/>
    <col collapsed="false" customWidth="true" hidden="false" outlineLevel="0" max="13584" min="13584" style="129" width="11.14"/>
    <col collapsed="false" customWidth="false" hidden="false" outlineLevel="0" max="13586" min="13585" style="129" width="10.57"/>
    <col collapsed="false" customWidth="true" hidden="false" outlineLevel="0" max="13587" min="13587" style="129" width="11.14"/>
    <col collapsed="false" customWidth="false" hidden="false" outlineLevel="0" max="13817" min="13588" style="129" width="10.57"/>
    <col collapsed="false" customWidth="true" hidden="true" outlineLevel="0" max="13825" min="13818" style="129" width="12.8"/>
    <col collapsed="false" customWidth="true" hidden="false" outlineLevel="0" max="13826" min="13826" style="129" width="3.71"/>
    <col collapsed="false" customWidth="true" hidden="false" outlineLevel="0" max="13827" min="13827" style="129" width="3.86"/>
    <col collapsed="false" customWidth="true" hidden="false" outlineLevel="0" max="13828" min="13828" style="129" width="3.71"/>
    <col collapsed="false" customWidth="true" hidden="false" outlineLevel="0" max="13829" min="13829" style="129" width="12.71"/>
    <col collapsed="false" customWidth="true" hidden="false" outlineLevel="0" max="13830" min="13830" style="129" width="52.71"/>
    <col collapsed="false" customWidth="true" hidden="true" outlineLevel="0" max="13834" min="13831" style="129" width="12.8"/>
    <col collapsed="false" customWidth="true" hidden="false" outlineLevel="0" max="13835" min="13835" style="129" width="12.29"/>
    <col collapsed="false" customWidth="true" hidden="false" outlineLevel="0" max="13836" min="13836" style="129" width="6.43"/>
    <col collapsed="false" customWidth="true" hidden="false" outlineLevel="0" max="13837" min="13837" style="129" width="12.29"/>
    <col collapsed="false" customWidth="true" hidden="true" outlineLevel="0" max="13838" min="13838" style="129" width="12.8"/>
    <col collapsed="false" customWidth="true" hidden="false" outlineLevel="0" max="13839" min="13839" style="129" width="3.71"/>
    <col collapsed="false" customWidth="true" hidden="false" outlineLevel="0" max="13840" min="13840" style="129" width="11.14"/>
    <col collapsed="false" customWidth="false" hidden="false" outlineLevel="0" max="13842" min="13841" style="129" width="10.57"/>
    <col collapsed="false" customWidth="true" hidden="false" outlineLevel="0" max="13843" min="13843" style="129" width="11.14"/>
    <col collapsed="false" customWidth="false" hidden="false" outlineLevel="0" max="14073" min="13844" style="129" width="10.57"/>
    <col collapsed="false" customWidth="true" hidden="true" outlineLevel="0" max="14081" min="14074" style="129" width="12.8"/>
    <col collapsed="false" customWidth="true" hidden="false" outlineLevel="0" max="14082" min="14082" style="129" width="3.71"/>
    <col collapsed="false" customWidth="true" hidden="false" outlineLevel="0" max="14083" min="14083" style="129" width="3.86"/>
    <col collapsed="false" customWidth="true" hidden="false" outlineLevel="0" max="14084" min="14084" style="129" width="3.71"/>
    <col collapsed="false" customWidth="true" hidden="false" outlineLevel="0" max="14085" min="14085" style="129" width="12.71"/>
    <col collapsed="false" customWidth="true" hidden="false" outlineLevel="0" max="14086" min="14086" style="129" width="52.71"/>
    <col collapsed="false" customWidth="true" hidden="true" outlineLevel="0" max="14090" min="14087" style="129" width="12.8"/>
    <col collapsed="false" customWidth="true" hidden="false" outlineLevel="0" max="14091" min="14091" style="129" width="12.29"/>
    <col collapsed="false" customWidth="true" hidden="false" outlineLevel="0" max="14092" min="14092" style="129" width="6.43"/>
    <col collapsed="false" customWidth="true" hidden="false" outlineLevel="0" max="14093" min="14093" style="129" width="12.29"/>
    <col collapsed="false" customWidth="true" hidden="true" outlineLevel="0" max="14094" min="14094" style="129" width="12.8"/>
    <col collapsed="false" customWidth="true" hidden="false" outlineLevel="0" max="14095" min="14095" style="129" width="3.71"/>
    <col collapsed="false" customWidth="true" hidden="false" outlineLevel="0" max="14096" min="14096" style="129" width="11.14"/>
    <col collapsed="false" customWidth="false" hidden="false" outlineLevel="0" max="14098" min="14097" style="129" width="10.57"/>
    <col collapsed="false" customWidth="true" hidden="false" outlineLevel="0" max="14099" min="14099" style="129" width="11.14"/>
    <col collapsed="false" customWidth="false" hidden="false" outlineLevel="0" max="14329" min="14100" style="129" width="10.57"/>
    <col collapsed="false" customWidth="true" hidden="true" outlineLevel="0" max="14337" min="14330" style="129" width="12.8"/>
    <col collapsed="false" customWidth="true" hidden="false" outlineLevel="0" max="14338" min="14338" style="129" width="3.71"/>
    <col collapsed="false" customWidth="true" hidden="false" outlineLevel="0" max="14339" min="14339" style="129" width="3.86"/>
    <col collapsed="false" customWidth="true" hidden="false" outlineLevel="0" max="14340" min="14340" style="129" width="3.71"/>
    <col collapsed="false" customWidth="true" hidden="false" outlineLevel="0" max="14341" min="14341" style="129" width="12.71"/>
    <col collapsed="false" customWidth="true" hidden="false" outlineLevel="0" max="14342" min="14342" style="129" width="52.71"/>
    <col collapsed="false" customWidth="true" hidden="true" outlineLevel="0" max="14346" min="14343" style="129" width="12.8"/>
    <col collapsed="false" customWidth="true" hidden="false" outlineLevel="0" max="14347" min="14347" style="129" width="12.29"/>
    <col collapsed="false" customWidth="true" hidden="false" outlineLevel="0" max="14348" min="14348" style="129" width="6.43"/>
    <col collapsed="false" customWidth="true" hidden="false" outlineLevel="0" max="14349" min="14349" style="129" width="12.29"/>
    <col collapsed="false" customWidth="true" hidden="true" outlineLevel="0" max="14350" min="14350" style="129" width="12.8"/>
    <col collapsed="false" customWidth="true" hidden="false" outlineLevel="0" max="14351" min="14351" style="129" width="3.71"/>
    <col collapsed="false" customWidth="true" hidden="false" outlineLevel="0" max="14352" min="14352" style="129" width="11.14"/>
    <col collapsed="false" customWidth="false" hidden="false" outlineLevel="0" max="14354" min="14353" style="129" width="10.57"/>
    <col collapsed="false" customWidth="true" hidden="false" outlineLevel="0" max="14355" min="14355" style="129" width="11.14"/>
    <col collapsed="false" customWidth="false" hidden="false" outlineLevel="0" max="14585" min="14356" style="129" width="10.57"/>
    <col collapsed="false" customWidth="true" hidden="true" outlineLevel="0" max="14593" min="14586" style="129" width="12.8"/>
    <col collapsed="false" customWidth="true" hidden="false" outlineLevel="0" max="14594" min="14594" style="129" width="3.71"/>
    <col collapsed="false" customWidth="true" hidden="false" outlineLevel="0" max="14595" min="14595" style="129" width="3.86"/>
    <col collapsed="false" customWidth="true" hidden="false" outlineLevel="0" max="14596" min="14596" style="129" width="3.71"/>
    <col collapsed="false" customWidth="true" hidden="false" outlineLevel="0" max="14597" min="14597" style="129" width="12.71"/>
    <col collapsed="false" customWidth="true" hidden="false" outlineLevel="0" max="14598" min="14598" style="129" width="52.71"/>
    <col collapsed="false" customWidth="true" hidden="true" outlineLevel="0" max="14602" min="14599" style="129" width="12.8"/>
    <col collapsed="false" customWidth="true" hidden="false" outlineLevel="0" max="14603" min="14603" style="129" width="12.29"/>
    <col collapsed="false" customWidth="true" hidden="false" outlineLevel="0" max="14604" min="14604" style="129" width="6.43"/>
    <col collapsed="false" customWidth="true" hidden="false" outlineLevel="0" max="14605" min="14605" style="129" width="12.29"/>
    <col collapsed="false" customWidth="true" hidden="true" outlineLevel="0" max="14606" min="14606" style="129" width="12.8"/>
    <col collapsed="false" customWidth="true" hidden="false" outlineLevel="0" max="14607" min="14607" style="129" width="3.71"/>
    <col collapsed="false" customWidth="true" hidden="false" outlineLevel="0" max="14608" min="14608" style="129" width="11.14"/>
    <col collapsed="false" customWidth="false" hidden="false" outlineLevel="0" max="14610" min="14609" style="129" width="10.57"/>
    <col collapsed="false" customWidth="true" hidden="false" outlineLevel="0" max="14611" min="14611" style="129" width="11.14"/>
    <col collapsed="false" customWidth="false" hidden="false" outlineLevel="0" max="14841" min="14612" style="129" width="10.57"/>
    <col collapsed="false" customWidth="true" hidden="true" outlineLevel="0" max="14849" min="14842" style="129" width="12.8"/>
    <col collapsed="false" customWidth="true" hidden="false" outlineLevel="0" max="14850" min="14850" style="129" width="3.71"/>
    <col collapsed="false" customWidth="true" hidden="false" outlineLevel="0" max="14851" min="14851" style="129" width="3.86"/>
    <col collapsed="false" customWidth="true" hidden="false" outlineLevel="0" max="14852" min="14852" style="129" width="3.71"/>
    <col collapsed="false" customWidth="true" hidden="false" outlineLevel="0" max="14853" min="14853" style="129" width="12.71"/>
    <col collapsed="false" customWidth="true" hidden="false" outlineLevel="0" max="14854" min="14854" style="129" width="52.71"/>
    <col collapsed="false" customWidth="true" hidden="true" outlineLevel="0" max="14858" min="14855" style="129" width="12.8"/>
    <col collapsed="false" customWidth="true" hidden="false" outlineLevel="0" max="14859" min="14859" style="129" width="12.29"/>
    <col collapsed="false" customWidth="true" hidden="false" outlineLevel="0" max="14860" min="14860" style="129" width="6.43"/>
    <col collapsed="false" customWidth="true" hidden="false" outlineLevel="0" max="14861" min="14861" style="129" width="12.29"/>
    <col collapsed="false" customWidth="true" hidden="true" outlineLevel="0" max="14862" min="14862" style="129" width="12.8"/>
    <col collapsed="false" customWidth="true" hidden="false" outlineLevel="0" max="14863" min="14863" style="129" width="3.71"/>
    <col collapsed="false" customWidth="true" hidden="false" outlineLevel="0" max="14864" min="14864" style="129" width="11.14"/>
    <col collapsed="false" customWidth="false" hidden="false" outlineLevel="0" max="14866" min="14865" style="129" width="10.57"/>
    <col collapsed="false" customWidth="true" hidden="false" outlineLevel="0" max="14867" min="14867" style="129" width="11.14"/>
    <col collapsed="false" customWidth="false" hidden="false" outlineLevel="0" max="15097" min="14868" style="129" width="10.57"/>
    <col collapsed="false" customWidth="true" hidden="true" outlineLevel="0" max="15105" min="15098" style="129" width="12.8"/>
    <col collapsed="false" customWidth="true" hidden="false" outlineLevel="0" max="15106" min="15106" style="129" width="3.71"/>
    <col collapsed="false" customWidth="true" hidden="false" outlineLevel="0" max="15107" min="15107" style="129" width="3.86"/>
    <col collapsed="false" customWidth="true" hidden="false" outlineLevel="0" max="15108" min="15108" style="129" width="3.71"/>
    <col collapsed="false" customWidth="true" hidden="false" outlineLevel="0" max="15109" min="15109" style="129" width="12.71"/>
    <col collapsed="false" customWidth="true" hidden="false" outlineLevel="0" max="15110" min="15110" style="129" width="52.71"/>
    <col collapsed="false" customWidth="true" hidden="true" outlineLevel="0" max="15114" min="15111" style="129" width="12.8"/>
    <col collapsed="false" customWidth="true" hidden="false" outlineLevel="0" max="15115" min="15115" style="129" width="12.29"/>
    <col collapsed="false" customWidth="true" hidden="false" outlineLevel="0" max="15116" min="15116" style="129" width="6.43"/>
    <col collapsed="false" customWidth="true" hidden="false" outlineLevel="0" max="15117" min="15117" style="129" width="12.29"/>
    <col collapsed="false" customWidth="true" hidden="true" outlineLevel="0" max="15118" min="15118" style="129" width="12.8"/>
    <col collapsed="false" customWidth="true" hidden="false" outlineLevel="0" max="15119" min="15119" style="129" width="3.71"/>
    <col collapsed="false" customWidth="true" hidden="false" outlineLevel="0" max="15120" min="15120" style="129" width="11.14"/>
    <col collapsed="false" customWidth="false" hidden="false" outlineLevel="0" max="15122" min="15121" style="129" width="10.57"/>
    <col collapsed="false" customWidth="true" hidden="false" outlineLevel="0" max="15123" min="15123" style="129" width="11.14"/>
    <col collapsed="false" customWidth="false" hidden="false" outlineLevel="0" max="15353" min="15124" style="129" width="10.57"/>
    <col collapsed="false" customWidth="true" hidden="true" outlineLevel="0" max="15361" min="15354" style="129" width="12.8"/>
    <col collapsed="false" customWidth="true" hidden="false" outlineLevel="0" max="15362" min="15362" style="129" width="3.71"/>
    <col collapsed="false" customWidth="true" hidden="false" outlineLevel="0" max="15363" min="15363" style="129" width="3.86"/>
    <col collapsed="false" customWidth="true" hidden="false" outlineLevel="0" max="15364" min="15364" style="129" width="3.71"/>
    <col collapsed="false" customWidth="true" hidden="false" outlineLevel="0" max="15365" min="15365" style="129" width="12.71"/>
    <col collapsed="false" customWidth="true" hidden="false" outlineLevel="0" max="15366" min="15366" style="129" width="52.71"/>
    <col collapsed="false" customWidth="true" hidden="true" outlineLevel="0" max="15370" min="15367" style="129" width="12.8"/>
    <col collapsed="false" customWidth="true" hidden="false" outlineLevel="0" max="15371" min="15371" style="129" width="12.29"/>
    <col collapsed="false" customWidth="true" hidden="false" outlineLevel="0" max="15372" min="15372" style="129" width="6.43"/>
    <col collapsed="false" customWidth="true" hidden="false" outlineLevel="0" max="15373" min="15373" style="129" width="12.29"/>
    <col collapsed="false" customWidth="true" hidden="true" outlineLevel="0" max="15374" min="15374" style="129" width="12.8"/>
    <col collapsed="false" customWidth="true" hidden="false" outlineLevel="0" max="15375" min="15375" style="129" width="3.71"/>
    <col collapsed="false" customWidth="true" hidden="false" outlineLevel="0" max="15376" min="15376" style="129" width="11.14"/>
    <col collapsed="false" customWidth="false" hidden="false" outlineLevel="0" max="15378" min="15377" style="129" width="10.57"/>
    <col collapsed="false" customWidth="true" hidden="false" outlineLevel="0" max="15379" min="15379" style="129" width="11.14"/>
    <col collapsed="false" customWidth="false" hidden="false" outlineLevel="0" max="15609" min="15380" style="129" width="10.57"/>
    <col collapsed="false" customWidth="true" hidden="true" outlineLevel="0" max="15617" min="15610" style="129" width="12.8"/>
    <col collapsed="false" customWidth="true" hidden="false" outlineLevel="0" max="15618" min="15618" style="129" width="3.71"/>
    <col collapsed="false" customWidth="true" hidden="false" outlineLevel="0" max="15619" min="15619" style="129" width="3.86"/>
    <col collapsed="false" customWidth="true" hidden="false" outlineLevel="0" max="15620" min="15620" style="129" width="3.71"/>
    <col collapsed="false" customWidth="true" hidden="false" outlineLevel="0" max="15621" min="15621" style="129" width="12.71"/>
    <col collapsed="false" customWidth="true" hidden="false" outlineLevel="0" max="15622" min="15622" style="129" width="52.71"/>
    <col collapsed="false" customWidth="true" hidden="true" outlineLevel="0" max="15626" min="15623" style="129" width="12.8"/>
    <col collapsed="false" customWidth="true" hidden="false" outlineLevel="0" max="15627" min="15627" style="129" width="12.29"/>
    <col collapsed="false" customWidth="true" hidden="false" outlineLevel="0" max="15628" min="15628" style="129" width="6.43"/>
    <col collapsed="false" customWidth="true" hidden="false" outlineLevel="0" max="15629" min="15629" style="129" width="12.29"/>
    <col collapsed="false" customWidth="true" hidden="true" outlineLevel="0" max="15630" min="15630" style="129" width="12.8"/>
    <col collapsed="false" customWidth="true" hidden="false" outlineLevel="0" max="15631" min="15631" style="129" width="3.71"/>
    <col collapsed="false" customWidth="true" hidden="false" outlineLevel="0" max="15632" min="15632" style="129" width="11.14"/>
    <col collapsed="false" customWidth="false" hidden="false" outlineLevel="0" max="15634" min="15633" style="129" width="10.57"/>
    <col collapsed="false" customWidth="true" hidden="false" outlineLevel="0" max="15635" min="15635" style="129" width="11.14"/>
    <col collapsed="false" customWidth="false" hidden="false" outlineLevel="0" max="15865" min="15636" style="129" width="10.57"/>
    <col collapsed="false" customWidth="true" hidden="true" outlineLevel="0" max="15873" min="15866" style="129" width="12.8"/>
    <col collapsed="false" customWidth="true" hidden="false" outlineLevel="0" max="15874" min="15874" style="129" width="3.71"/>
    <col collapsed="false" customWidth="true" hidden="false" outlineLevel="0" max="15875" min="15875" style="129" width="3.86"/>
    <col collapsed="false" customWidth="true" hidden="false" outlineLevel="0" max="15876" min="15876" style="129" width="3.71"/>
    <col collapsed="false" customWidth="true" hidden="false" outlineLevel="0" max="15877" min="15877" style="129" width="12.71"/>
    <col collapsed="false" customWidth="true" hidden="false" outlineLevel="0" max="15878" min="15878" style="129" width="52.71"/>
    <col collapsed="false" customWidth="true" hidden="true" outlineLevel="0" max="15882" min="15879" style="129" width="12.8"/>
    <col collapsed="false" customWidth="true" hidden="false" outlineLevel="0" max="15883" min="15883" style="129" width="12.29"/>
    <col collapsed="false" customWidth="true" hidden="false" outlineLevel="0" max="15884" min="15884" style="129" width="6.43"/>
    <col collapsed="false" customWidth="true" hidden="false" outlineLevel="0" max="15885" min="15885" style="129" width="12.29"/>
    <col collapsed="false" customWidth="true" hidden="true" outlineLevel="0" max="15886" min="15886" style="129" width="12.8"/>
    <col collapsed="false" customWidth="true" hidden="false" outlineLevel="0" max="15887" min="15887" style="129" width="3.71"/>
    <col collapsed="false" customWidth="true" hidden="false" outlineLevel="0" max="15888" min="15888" style="129" width="11.14"/>
    <col collapsed="false" customWidth="false" hidden="false" outlineLevel="0" max="15890" min="15889" style="129" width="10.57"/>
    <col collapsed="false" customWidth="true" hidden="false" outlineLevel="0" max="15891" min="15891" style="129" width="11.14"/>
    <col collapsed="false" customWidth="false" hidden="false" outlineLevel="0" max="16121" min="15892" style="129" width="10.57"/>
    <col collapsed="false" customWidth="true" hidden="true" outlineLevel="0" max="16129" min="16122" style="129" width="12.8"/>
    <col collapsed="false" customWidth="true" hidden="false" outlineLevel="0" max="16130" min="16130" style="129" width="3.71"/>
    <col collapsed="false" customWidth="true" hidden="false" outlineLevel="0" max="16131" min="16131" style="129" width="3.86"/>
    <col collapsed="false" customWidth="true" hidden="false" outlineLevel="0" max="16132" min="16132" style="129" width="3.71"/>
    <col collapsed="false" customWidth="true" hidden="false" outlineLevel="0" max="16133" min="16133" style="129" width="12.71"/>
    <col collapsed="false" customWidth="true" hidden="false" outlineLevel="0" max="16134" min="16134" style="129" width="52.71"/>
    <col collapsed="false" customWidth="true" hidden="true" outlineLevel="0" max="16138" min="16135" style="129" width="12.8"/>
    <col collapsed="false" customWidth="true" hidden="false" outlineLevel="0" max="16139" min="16139" style="129" width="12.29"/>
    <col collapsed="false" customWidth="true" hidden="false" outlineLevel="0" max="16140" min="16140" style="129" width="6.43"/>
    <col collapsed="false" customWidth="true" hidden="false" outlineLevel="0" max="16141" min="16141" style="129" width="12.29"/>
    <col collapsed="false" customWidth="true" hidden="true" outlineLevel="0" max="16142" min="16142" style="129" width="12.8"/>
    <col collapsed="false" customWidth="true" hidden="false" outlineLevel="0" max="16143" min="16143" style="129" width="3.71"/>
    <col collapsed="false" customWidth="true" hidden="false" outlineLevel="0" max="16144" min="16144" style="129" width="11.14"/>
    <col collapsed="false" customWidth="false" hidden="false" outlineLevel="0" max="16146" min="16145" style="129" width="10.57"/>
    <col collapsed="false" customWidth="true" hidden="false" outlineLevel="0" max="16147" min="16147" style="129" width="11.14"/>
    <col collapsed="false" customWidth="false" hidden="false" outlineLevel="0" max="16384" min="16148" style="129" width="10.57"/>
  </cols>
  <sheetData>
    <row r="1" customFormat="false" ht="14.25" hidden="true" customHeight="false" outlineLevel="0" collapsed="false">
      <c r="Q1" s="295"/>
      <c r="R1" s="295"/>
    </row>
    <row r="2" customFormat="false" ht="14.25" hidden="true" customHeight="false" outlineLevel="0" collapsed="false">
      <c r="U2" s="295"/>
    </row>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144"/>
    </row>
    <row r="5" customFormat="false" ht="22.5" hidden="false" customHeight="true" outlineLevel="0" collapsed="false">
      <c r="J5" s="296"/>
      <c r="K5" s="296"/>
      <c r="L5" s="298" t="s">
        <v>169</v>
      </c>
      <c r="M5" s="298"/>
      <c r="N5" s="298"/>
      <c r="O5" s="298"/>
      <c r="P5" s="298"/>
      <c r="Q5" s="298"/>
      <c r="R5" s="298"/>
      <c r="S5" s="298"/>
      <c r="T5" s="298"/>
      <c r="U5" s="299"/>
    </row>
    <row r="6" customFormat="false" ht="3" hidden="false" customHeight="true" outlineLevel="0" collapsed="false">
      <c r="J6" s="296"/>
      <c r="K6" s="296"/>
      <c r="L6" s="297"/>
      <c r="M6" s="297"/>
      <c r="N6" s="297"/>
      <c r="O6" s="300"/>
      <c r="P6" s="300"/>
      <c r="Q6" s="300"/>
      <c r="R6" s="300"/>
      <c r="S6" s="300"/>
      <c r="T6" s="300"/>
      <c r="U6" s="300"/>
      <c r="V6" s="144"/>
    </row>
    <row r="7" s="260" customFormat="true" ht="22.5" hidden="false" customHeight="false" outlineLevel="0" collapsed="false">
      <c r="A7" s="259"/>
      <c r="B7" s="259"/>
      <c r="C7" s="259"/>
      <c r="D7" s="259"/>
      <c r="E7" s="259"/>
      <c r="F7" s="259"/>
      <c r="G7" s="259"/>
      <c r="H7" s="259"/>
      <c r="L7" s="301"/>
      <c r="M7" s="302" t="s">
        <v>47</v>
      </c>
      <c r="N7" s="303"/>
      <c r="O7" s="304" t="e">
        <f aca="false">IF(#NAME?="",IF(#NAME?="","",#NAME?),#NAME?)</f>
        <v>#N/A</v>
      </c>
      <c r="P7" s="304"/>
      <c r="Q7" s="304"/>
      <c r="R7" s="304"/>
      <c r="S7" s="304"/>
      <c r="T7" s="304"/>
      <c r="U7" s="305"/>
      <c r="V7" s="305"/>
      <c r="W7" s="306"/>
      <c r="X7" s="259"/>
      <c r="Y7" s="259"/>
      <c r="Z7" s="259"/>
      <c r="AA7" s="259"/>
      <c r="AB7" s="259"/>
      <c r="AC7" s="259"/>
    </row>
    <row r="8" s="260" customFormat="true" ht="18.75" hidden="false" customHeight="false" outlineLevel="0" collapsed="false">
      <c r="A8" s="259"/>
      <c r="B8" s="259"/>
      <c r="C8" s="259"/>
      <c r="D8" s="259"/>
      <c r="E8" s="259"/>
      <c r="F8" s="259"/>
      <c r="G8" s="259"/>
      <c r="H8" s="259"/>
      <c r="L8" s="301"/>
      <c r="M8" s="302" t="s">
        <v>49</v>
      </c>
      <c r="N8" s="303"/>
      <c r="O8" s="304" t="e">
        <f aca="false">IF(#NAME?="",IF(#NAME?="","",#NAME?),#NAME?)</f>
        <v>#N/A</v>
      </c>
      <c r="P8" s="304"/>
      <c r="Q8" s="304"/>
      <c r="R8" s="304"/>
      <c r="S8" s="304"/>
      <c r="T8" s="304"/>
      <c r="U8" s="305"/>
      <c r="V8" s="305"/>
      <c r="W8" s="306"/>
      <c r="X8" s="259"/>
      <c r="Y8" s="259"/>
      <c r="Z8" s="259"/>
      <c r="AA8" s="259"/>
      <c r="AB8" s="259"/>
      <c r="AC8" s="259"/>
    </row>
    <row r="9" s="260" customFormat="true" ht="18.75" hidden="false" customHeight="false" outlineLevel="0" collapsed="false">
      <c r="A9" s="259"/>
      <c r="B9" s="259"/>
      <c r="C9" s="259"/>
      <c r="D9" s="259"/>
      <c r="E9" s="259"/>
      <c r="F9" s="259"/>
      <c r="G9" s="259"/>
      <c r="H9" s="259"/>
      <c r="L9" s="213"/>
      <c r="M9" s="302" t="s">
        <v>51</v>
      </c>
      <c r="N9" s="303"/>
      <c r="O9" s="304" t="e">
        <f aca="false">IF(#NAME?="",IF(#NAME?="","",#NAME?),#NAME?)</f>
        <v>#N/A</v>
      </c>
      <c r="P9" s="304"/>
      <c r="Q9" s="304"/>
      <c r="R9" s="304"/>
      <c r="S9" s="304"/>
      <c r="T9" s="304"/>
      <c r="U9" s="305"/>
      <c r="V9" s="305"/>
      <c r="W9" s="306"/>
      <c r="X9" s="259"/>
      <c r="Y9" s="259"/>
      <c r="Z9" s="259"/>
      <c r="AA9" s="259"/>
      <c r="AB9" s="259"/>
      <c r="AC9" s="259"/>
    </row>
    <row r="10" s="260" customFormat="true" ht="18.75" hidden="false" customHeight="false" outlineLevel="0" collapsed="false">
      <c r="A10" s="259"/>
      <c r="B10" s="259"/>
      <c r="C10" s="259"/>
      <c r="D10" s="259"/>
      <c r="E10" s="259"/>
      <c r="F10" s="259"/>
      <c r="G10" s="259"/>
      <c r="H10" s="259"/>
      <c r="L10" s="213"/>
      <c r="M10" s="302" t="s">
        <v>53</v>
      </c>
      <c r="N10" s="303"/>
      <c r="O10" s="304" t="e">
        <f aca="false">IF(#NAME?="",IF(#NAME?="","",#NAME?),#NAME?)</f>
        <v>#N/A</v>
      </c>
      <c r="P10" s="304"/>
      <c r="Q10" s="304"/>
      <c r="R10" s="304"/>
      <c r="S10" s="304"/>
      <c r="T10" s="304"/>
      <c r="U10" s="305"/>
      <c r="V10" s="305"/>
      <c r="W10" s="306"/>
      <c r="X10" s="259"/>
      <c r="Y10" s="259"/>
      <c r="Z10" s="259"/>
      <c r="AA10" s="259"/>
      <c r="AB10" s="259"/>
      <c r="AC10" s="259"/>
    </row>
    <row r="11" s="260" customFormat="true" ht="11.25" hidden="true" customHeight="false" outlineLevel="0" collapsed="false">
      <c r="A11" s="259"/>
      <c r="B11" s="259"/>
      <c r="C11" s="259"/>
      <c r="D11" s="259"/>
      <c r="E11" s="259"/>
      <c r="F11" s="259"/>
      <c r="G11" s="259"/>
      <c r="H11" s="259"/>
      <c r="L11" s="307"/>
      <c r="M11" s="307"/>
      <c r="N11" s="307"/>
      <c r="O11" s="305"/>
      <c r="P11" s="305"/>
      <c r="Q11" s="305"/>
      <c r="R11" s="305"/>
      <c r="S11" s="305"/>
      <c r="T11" s="305"/>
      <c r="U11" s="308" t="s">
        <v>170</v>
      </c>
      <c r="X11" s="259"/>
      <c r="Y11" s="259"/>
      <c r="Z11" s="259"/>
      <c r="AA11" s="259"/>
      <c r="AB11" s="259"/>
      <c r="AC11" s="259"/>
    </row>
    <row r="12" customFormat="false" ht="14.25" hidden="false" customHeight="false" outlineLevel="0" collapsed="false">
      <c r="J12" s="296"/>
      <c r="K12" s="296"/>
      <c r="L12" s="297"/>
      <c r="M12" s="297"/>
      <c r="N12" s="309"/>
      <c r="O12" s="310"/>
      <c r="P12" s="310"/>
      <c r="Q12" s="310"/>
      <c r="R12" s="310"/>
      <c r="S12" s="310"/>
      <c r="T12" s="310"/>
      <c r="U12" s="310"/>
    </row>
    <row r="13" customFormat="false" ht="14.25" hidden="false" customHeight="true" outlineLevel="0" collapsed="false">
      <c r="J13" s="296"/>
      <c r="K13" s="296"/>
      <c r="L13" s="156" t="s">
        <v>147</v>
      </c>
      <c r="M13" s="156"/>
      <c r="N13" s="156"/>
      <c r="O13" s="156"/>
      <c r="P13" s="156"/>
      <c r="Q13" s="156"/>
      <c r="R13" s="156"/>
      <c r="S13" s="156"/>
      <c r="T13" s="156"/>
      <c r="U13" s="156"/>
      <c r="V13" s="156"/>
      <c r="W13" s="156" t="s">
        <v>148</v>
      </c>
    </row>
    <row r="14" customFormat="false" ht="14.25" hidden="false" customHeight="true" outlineLevel="0" collapsed="false">
      <c r="J14" s="296"/>
      <c r="K14" s="296"/>
      <c r="L14" s="311" t="s">
        <v>95</v>
      </c>
      <c r="M14" s="311" t="s">
        <v>171</v>
      </c>
      <c r="N14" s="312"/>
      <c r="O14" s="313" t="s">
        <v>172</v>
      </c>
      <c r="P14" s="313"/>
      <c r="Q14" s="313"/>
      <c r="R14" s="313"/>
      <c r="S14" s="313"/>
      <c r="T14" s="313"/>
      <c r="U14" s="311" t="s">
        <v>173</v>
      </c>
      <c r="V14" s="314" t="s">
        <v>174</v>
      </c>
      <c r="W14" s="156"/>
    </row>
    <row r="15" customFormat="false" ht="14.25" hidden="false" customHeight="true" outlineLevel="0" collapsed="false">
      <c r="J15" s="296"/>
      <c r="K15" s="296"/>
      <c r="L15" s="311"/>
      <c r="M15" s="311"/>
      <c r="N15" s="315"/>
      <c r="O15" s="316" t="s">
        <v>175</v>
      </c>
      <c r="P15" s="316" t="s">
        <v>176</v>
      </c>
      <c r="Q15" s="316"/>
      <c r="R15" s="317" t="s">
        <v>177</v>
      </c>
      <c r="S15" s="317"/>
      <c r="T15" s="317"/>
      <c r="U15" s="311"/>
      <c r="V15" s="314"/>
      <c r="W15" s="156"/>
    </row>
    <row r="16" customFormat="false" ht="33.75" hidden="false" customHeight="true" outlineLevel="0" collapsed="false">
      <c r="J16" s="296"/>
      <c r="K16" s="296"/>
      <c r="L16" s="311"/>
      <c r="M16" s="311"/>
      <c r="N16" s="318"/>
      <c r="O16" s="316"/>
      <c r="P16" s="319" t="s">
        <v>178</v>
      </c>
      <c r="Q16" s="319" t="s">
        <v>179</v>
      </c>
      <c r="R16" s="320" t="s">
        <v>180</v>
      </c>
      <c r="S16" s="320" t="s">
        <v>181</v>
      </c>
      <c r="T16" s="320"/>
      <c r="U16" s="311"/>
      <c r="V16" s="314"/>
      <c r="W16" s="156"/>
    </row>
    <row r="17" customFormat="false" ht="14.25" hidden="false" customHeight="false" outlineLevel="0" collapsed="false">
      <c r="J17" s="296"/>
      <c r="K17" s="321" t="n">
        <v>1</v>
      </c>
      <c r="L17" s="322" t="s">
        <v>97</v>
      </c>
      <c r="M17" s="322" t="s">
        <v>98</v>
      </c>
      <c r="N17" s="323" t="str">
        <f aca="true">OFFSET(N17,0,-1)</f>
        <v>2</v>
      </c>
      <c r="O17" s="324" t="n">
        <f aca="true">OFFSET(O17,0,-1)+1</f>
        <v>3</v>
      </c>
      <c r="P17" s="324" t="n">
        <f aca="true">OFFSET(P17,0,-1)+1</f>
        <v>4</v>
      </c>
      <c r="Q17" s="324" t="n">
        <f aca="true">OFFSET(Q17,0,-1)+1</f>
        <v>5</v>
      </c>
      <c r="R17" s="324" t="n">
        <f aca="true">OFFSET(R17,0,-1)+1</f>
        <v>6</v>
      </c>
      <c r="S17" s="324" t="n">
        <f aca="true">OFFSET(S17,0,-1)+1</f>
        <v>7</v>
      </c>
      <c r="T17" s="324"/>
      <c r="U17" s="324" t="n">
        <f aca="true">OFFSET(U17,0,-2)+1</f>
        <v>8</v>
      </c>
      <c r="V17" s="323" t="n">
        <f aca="true">OFFSET(V17,0,-1)</f>
        <v>8</v>
      </c>
      <c r="W17" s="324" t="n">
        <f aca="true">OFFSET(W17,0,-1)+1</f>
        <v>9</v>
      </c>
    </row>
    <row r="18" customFormat="false" ht="22.5" hidden="false" customHeight="false" outlineLevel="0" collapsed="false">
      <c r="A18" s="325" t="n">
        <v>1</v>
      </c>
      <c r="B18" s="326"/>
      <c r="C18" s="326"/>
      <c r="D18" s="326"/>
      <c r="E18" s="327"/>
      <c r="F18" s="325"/>
      <c r="G18" s="325"/>
      <c r="H18" s="325"/>
      <c r="I18" s="293"/>
      <c r="J18" s="328"/>
      <c r="K18" s="329"/>
      <c r="L18" s="330" t="e">
        <f aca="false">mergeValue()</f>
        <v>#VALUE!</v>
      </c>
      <c r="M18" s="331" t="s">
        <v>121</v>
      </c>
      <c r="N18" s="332"/>
      <c r="O18" s="333"/>
      <c r="P18" s="333"/>
      <c r="Q18" s="333"/>
      <c r="R18" s="333"/>
      <c r="S18" s="333"/>
      <c r="T18" s="333"/>
      <c r="U18" s="333"/>
      <c r="V18" s="333"/>
      <c r="W18" s="334" t="s">
        <v>182</v>
      </c>
      <c r="Y18" s="131"/>
      <c r="Z18" s="131" t="str">
        <f aca="false">IF(M18="","",M18 )</f>
        <v>Наименование тарифа</v>
      </c>
      <c r="AA18" s="131"/>
      <c r="AB18" s="131"/>
      <c r="AC18" s="131"/>
    </row>
    <row r="19" customFormat="false" ht="22.5" hidden="false" customHeight="false" outlineLevel="0" collapsed="false">
      <c r="A19" s="325"/>
      <c r="B19" s="325" t="n">
        <v>1</v>
      </c>
      <c r="C19" s="326"/>
      <c r="D19" s="326"/>
      <c r="E19" s="325"/>
      <c r="F19" s="325"/>
      <c r="G19" s="325"/>
      <c r="H19" s="325"/>
      <c r="I19" s="152"/>
      <c r="J19" s="335"/>
      <c r="K19" s="336"/>
      <c r="L19" s="330" t="e">
        <f aca="false">mergeValue() &amp;"."&amp;mergeValue()</f>
        <v>#VALUE!</v>
      </c>
      <c r="M19" s="337" t="s">
        <v>92</v>
      </c>
      <c r="N19" s="332"/>
      <c r="O19" s="333"/>
      <c r="P19" s="333"/>
      <c r="Q19" s="333"/>
      <c r="R19" s="333"/>
      <c r="S19" s="333"/>
      <c r="T19" s="333"/>
      <c r="U19" s="333"/>
      <c r="V19" s="333"/>
      <c r="W19" s="334" t="s">
        <v>183</v>
      </c>
      <c r="Y19" s="131"/>
      <c r="Z19" s="131" t="str">
        <f aca="false">IF(M19="","",M19 )</f>
        <v>Территория действия тарифа</v>
      </c>
      <c r="AA19" s="131"/>
      <c r="AB19" s="131"/>
      <c r="AC19" s="131"/>
    </row>
    <row r="20" customFormat="false" ht="22.5" hidden="false" customHeight="false" outlineLevel="0" collapsed="false">
      <c r="A20" s="325"/>
      <c r="B20" s="325"/>
      <c r="C20" s="325" t="n">
        <v>1</v>
      </c>
      <c r="D20" s="326"/>
      <c r="E20" s="325"/>
      <c r="F20" s="325"/>
      <c r="G20" s="325"/>
      <c r="H20" s="325"/>
      <c r="I20" s="338"/>
      <c r="J20" s="335"/>
      <c r="K20" s="336"/>
      <c r="L20" s="330" t="e">
        <f aca="false">mergeValue() &amp;"."&amp;mergeValue()&amp;"."&amp;mergeValue()</f>
        <v>#VALUE!</v>
      </c>
      <c r="M20" s="339" t="s">
        <v>184</v>
      </c>
      <c r="N20" s="332"/>
      <c r="O20" s="333"/>
      <c r="P20" s="333"/>
      <c r="Q20" s="333"/>
      <c r="R20" s="333"/>
      <c r="S20" s="333"/>
      <c r="T20" s="333"/>
      <c r="U20" s="333"/>
      <c r="V20" s="333"/>
      <c r="W20" s="334" t="s">
        <v>185</v>
      </c>
      <c r="Y20" s="131"/>
      <c r="Z20" s="131" t="str">
        <f aca="false">IF(M20="","",M20 )</f>
        <v>Наименование системы теплоснабжения </v>
      </c>
      <c r="AA20" s="131"/>
      <c r="AB20" s="131"/>
      <c r="AC20" s="131"/>
    </row>
    <row r="21" customFormat="false" ht="22.5" hidden="false" customHeight="false" outlineLevel="0" collapsed="false">
      <c r="A21" s="325"/>
      <c r="B21" s="325"/>
      <c r="C21" s="325"/>
      <c r="D21" s="325" t="n">
        <v>1</v>
      </c>
      <c r="E21" s="325"/>
      <c r="F21" s="325"/>
      <c r="G21" s="325"/>
      <c r="H21" s="325"/>
      <c r="I21" s="338"/>
      <c r="J21" s="335"/>
      <c r="K21" s="336"/>
      <c r="L21" s="330" t="e">
        <f aca="false">mergeValue() &amp;"."&amp;mergeValue()&amp;"."&amp;mergeValue()&amp;"."&amp;mergeValue()</f>
        <v>#VALUE!</v>
      </c>
      <c r="M21" s="340" t="s">
        <v>186</v>
      </c>
      <c r="N21" s="332"/>
      <c r="O21" s="333"/>
      <c r="P21" s="333"/>
      <c r="Q21" s="333"/>
      <c r="R21" s="333"/>
      <c r="S21" s="333"/>
      <c r="T21" s="333"/>
      <c r="U21" s="333"/>
      <c r="V21" s="333"/>
      <c r="W21" s="334" t="s">
        <v>187</v>
      </c>
      <c r="Y21" s="131"/>
      <c r="Z21" s="131" t="str">
        <f aca="false">IF(M21="","",M21 )</f>
        <v>Источник тепловой энергии  </v>
      </c>
      <c r="AA21" s="131"/>
      <c r="AB21" s="131"/>
      <c r="AC21" s="131"/>
    </row>
    <row r="22" customFormat="false" ht="101.25" hidden="false" customHeight="false" outlineLevel="0" collapsed="false">
      <c r="A22" s="325"/>
      <c r="B22" s="325"/>
      <c r="C22" s="325"/>
      <c r="D22" s="325"/>
      <c r="E22" s="325" t="n">
        <v>1</v>
      </c>
      <c r="F22" s="325"/>
      <c r="G22" s="325"/>
      <c r="H22" s="326" t="n">
        <v>1</v>
      </c>
      <c r="I22" s="325" t="n">
        <v>1</v>
      </c>
      <c r="J22" s="325"/>
      <c r="K22" s="341"/>
      <c r="L22" s="330" t="e">
        <f aca="false">mergeValue() &amp;"."&amp;mergeValue()&amp;"."&amp;mergeValue()&amp;"."&amp;mergeValue()&amp;"."&amp;mergeValue()</f>
        <v>#VALUE!</v>
      </c>
      <c r="M22" s="342" t="s">
        <v>188</v>
      </c>
      <c r="N22" s="332"/>
      <c r="O22" s="343"/>
      <c r="P22" s="343"/>
      <c r="Q22" s="343"/>
      <c r="R22" s="343"/>
      <c r="S22" s="343"/>
      <c r="T22" s="343"/>
      <c r="U22" s="343"/>
      <c r="V22" s="343"/>
      <c r="W22" s="334" t="s">
        <v>189</v>
      </c>
      <c r="Y22" s="131"/>
      <c r="Z22" s="131" t="str">
        <f aca="false">IF(M22="","",M22 )</f>
        <v>Схема подключения теплопотребляющей установки к коллектору источника тепловой энергии</v>
      </c>
      <c r="AA22" s="131"/>
      <c r="AB22" s="131"/>
      <c r="AC22" s="131"/>
    </row>
    <row r="23" customFormat="false" ht="90" hidden="false" customHeight="false" outlineLevel="0" collapsed="false">
      <c r="A23" s="325"/>
      <c r="B23" s="325"/>
      <c r="C23" s="325"/>
      <c r="D23" s="325"/>
      <c r="E23" s="325"/>
      <c r="F23" s="325" t="n">
        <v>1</v>
      </c>
      <c r="G23" s="326"/>
      <c r="H23" s="326"/>
      <c r="I23" s="325"/>
      <c r="J23" s="325" t="n">
        <v>1</v>
      </c>
      <c r="K23" s="344"/>
      <c r="L23" s="330" t="e">
        <f aca="false">mergeValue() &amp;"."&amp;mergeValue()&amp;"."&amp;mergeValue()&amp;"."&amp;mergeValue()&amp;"."&amp;mergeValue()&amp;"."&amp;mergeValue()</f>
        <v>#VALUE!</v>
      </c>
      <c r="M23" s="345" t="s">
        <v>190</v>
      </c>
      <c r="N23" s="332"/>
      <c r="O23" s="343"/>
      <c r="P23" s="343"/>
      <c r="Q23" s="343"/>
      <c r="R23" s="343"/>
      <c r="S23" s="343"/>
      <c r="T23" s="343"/>
      <c r="U23" s="343"/>
      <c r="V23" s="343"/>
      <c r="W23" s="334" t="s">
        <v>191</v>
      </c>
      <c r="Y23" s="131"/>
      <c r="Z23" s="131" t="str">
        <f aca="false">IF(M23="","",M23 )</f>
        <v>Группа потребителей</v>
      </c>
      <c r="AA23" s="131"/>
      <c r="AB23" s="131"/>
      <c r="AC23" s="131"/>
    </row>
    <row r="24" customFormat="false" ht="189" hidden="false" customHeight="true" outlineLevel="0" collapsed="false">
      <c r="A24" s="325"/>
      <c r="B24" s="325"/>
      <c r="C24" s="325"/>
      <c r="D24" s="325"/>
      <c r="E24" s="325"/>
      <c r="F24" s="325"/>
      <c r="G24" s="326" t="n">
        <v>1</v>
      </c>
      <c r="H24" s="326"/>
      <c r="I24" s="325"/>
      <c r="J24" s="325"/>
      <c r="K24" s="344" t="n">
        <v>1</v>
      </c>
      <c r="L24" s="330" t="e">
        <f aca="false">mergeValue() &amp;"."&amp;mergeValue()&amp;"."&amp;mergeValue()&amp;"."&amp;mergeValue()&amp;"."&amp;mergeValue()&amp;"."&amp;mergeValue()&amp;"."&amp;mergeValue()</f>
        <v>#VALUE!</v>
      </c>
      <c r="M24" s="346"/>
      <c r="N24" s="332"/>
      <c r="O24" s="347"/>
      <c r="P24" s="347"/>
      <c r="Q24" s="348"/>
      <c r="R24" s="349"/>
      <c r="S24" s="350" t="s">
        <v>91</v>
      </c>
      <c r="T24" s="349"/>
      <c r="U24" s="350" t="s">
        <v>35</v>
      </c>
      <c r="V24" s="347"/>
      <c r="W24" s="276" t="s">
        <v>192</v>
      </c>
      <c r="X24" s="134" t="e">
        <f aca="false">strCheckDate()</f>
        <v>#VALUE!</v>
      </c>
      <c r="Y24" s="131"/>
      <c r="Z24" s="131" t="str">
        <f aca="false">IF(M24="","",M24 )</f>
        <v/>
      </c>
      <c r="AA24" s="131"/>
      <c r="AB24" s="131"/>
      <c r="AC24" s="131"/>
    </row>
    <row r="25" customFormat="false" ht="11.25" hidden="true" customHeight="true" outlineLevel="0" collapsed="false">
      <c r="A25" s="325"/>
      <c r="B25" s="325"/>
      <c r="C25" s="325"/>
      <c r="D25" s="325"/>
      <c r="E25" s="325"/>
      <c r="F25" s="325"/>
      <c r="G25" s="326"/>
      <c r="H25" s="326"/>
      <c r="I25" s="325"/>
      <c r="J25" s="325"/>
      <c r="K25" s="344"/>
      <c r="L25" s="351"/>
      <c r="M25" s="332"/>
      <c r="N25" s="332"/>
      <c r="O25" s="347"/>
      <c r="P25" s="347"/>
      <c r="Q25" s="352" t="str">
        <f aca="false">R24 &amp; "-" &amp; T24</f>
        <v>-</v>
      </c>
      <c r="R25" s="349"/>
      <c r="S25" s="350"/>
      <c r="T25" s="349"/>
      <c r="U25" s="350"/>
      <c r="V25" s="347"/>
      <c r="W25" s="276"/>
      <c r="Y25" s="131"/>
      <c r="Z25" s="131" t="str">
        <f aca="false">IF(M25="","",M25 )</f>
        <v/>
      </c>
      <c r="AA25" s="131"/>
      <c r="AB25" s="131"/>
      <c r="AC25" s="131"/>
    </row>
    <row r="26" customFormat="false" ht="15" hidden="false" customHeight="true" outlineLevel="0" collapsed="false">
      <c r="A26" s="325"/>
      <c r="B26" s="325"/>
      <c r="C26" s="325"/>
      <c r="D26" s="325"/>
      <c r="E26" s="325"/>
      <c r="F26" s="325"/>
      <c r="G26" s="325"/>
      <c r="H26" s="326"/>
      <c r="I26" s="325"/>
      <c r="J26" s="325"/>
      <c r="K26" s="341"/>
      <c r="L26" s="353"/>
      <c r="M26" s="354" t="s">
        <v>193</v>
      </c>
      <c r="N26" s="167"/>
      <c r="O26" s="167"/>
      <c r="P26" s="167"/>
      <c r="Q26" s="167"/>
      <c r="R26" s="167"/>
      <c r="S26" s="167"/>
      <c r="T26" s="167"/>
      <c r="U26" s="167"/>
      <c r="V26" s="355"/>
      <c r="W26" s="276"/>
      <c r="Y26" s="131"/>
      <c r="Z26" s="131" t="str">
        <f aca="false">IF(M26="","",M26 )</f>
        <v>Добавить вид теплоносителя (параметры теплоносителя)</v>
      </c>
      <c r="AA26" s="131"/>
      <c r="AB26" s="131"/>
      <c r="AC26" s="131"/>
    </row>
    <row r="27" customFormat="false" ht="15" hidden="false" customHeight="true" outlineLevel="0" collapsed="false">
      <c r="A27" s="325"/>
      <c r="B27" s="325"/>
      <c r="C27" s="325"/>
      <c r="D27" s="325"/>
      <c r="E27" s="325"/>
      <c r="F27" s="325"/>
      <c r="G27" s="325"/>
      <c r="H27" s="326"/>
      <c r="I27" s="325"/>
      <c r="J27" s="325"/>
      <c r="K27" s="341"/>
      <c r="L27" s="353"/>
      <c r="M27" s="356" t="s">
        <v>194</v>
      </c>
      <c r="N27" s="167"/>
      <c r="O27" s="167"/>
      <c r="P27" s="167"/>
      <c r="Q27" s="167"/>
      <c r="R27" s="167"/>
      <c r="S27" s="167"/>
      <c r="T27" s="167"/>
      <c r="U27" s="357"/>
      <c r="V27" s="167"/>
      <c r="W27" s="358"/>
      <c r="Y27" s="131"/>
      <c r="Z27" s="131" t="str">
        <f aca="false">IF(M27="","",M27 )</f>
        <v>Добавить группу потребителей</v>
      </c>
      <c r="AA27" s="131"/>
      <c r="AB27" s="131"/>
      <c r="AC27" s="131"/>
    </row>
    <row r="28" customFormat="false" ht="15" hidden="false" customHeight="true" outlineLevel="0" collapsed="false">
      <c r="A28" s="325"/>
      <c r="B28" s="325"/>
      <c r="C28" s="325"/>
      <c r="D28" s="325"/>
      <c r="E28" s="183"/>
      <c r="F28" s="325"/>
      <c r="G28" s="325"/>
      <c r="H28" s="325"/>
      <c r="I28" s="328"/>
      <c r="J28" s="359"/>
      <c r="K28" s="329"/>
      <c r="L28" s="353"/>
      <c r="M28" s="360" t="s">
        <v>195</v>
      </c>
      <c r="N28" s="167"/>
      <c r="O28" s="167"/>
      <c r="P28" s="167"/>
      <c r="Q28" s="167"/>
      <c r="R28" s="167"/>
      <c r="S28" s="167"/>
      <c r="T28" s="167"/>
      <c r="U28" s="357"/>
      <c r="V28" s="167"/>
      <c r="W28" s="358"/>
      <c r="Y28" s="131"/>
      <c r="Z28" s="131" t="str">
        <f aca="false">IF(M28="","",M28 )</f>
        <v>Добавить схему подключения</v>
      </c>
      <c r="AA28" s="131"/>
      <c r="AB28" s="131"/>
      <c r="AC28" s="131"/>
    </row>
    <row r="29" customFormat="false" ht="15" hidden="false" customHeight="true" outlineLevel="0" collapsed="false">
      <c r="A29" s="325"/>
      <c r="B29" s="325"/>
      <c r="C29" s="325"/>
      <c r="D29" s="183"/>
      <c r="E29" s="183"/>
      <c r="F29" s="325"/>
      <c r="G29" s="325"/>
      <c r="H29" s="325"/>
      <c r="I29" s="328"/>
      <c r="J29" s="359"/>
      <c r="K29" s="329"/>
      <c r="L29" s="353"/>
      <c r="M29" s="278" t="s">
        <v>196</v>
      </c>
      <c r="N29" s="167"/>
      <c r="O29" s="167"/>
      <c r="P29" s="167"/>
      <c r="Q29" s="167"/>
      <c r="R29" s="167"/>
      <c r="S29" s="167"/>
      <c r="T29" s="167"/>
      <c r="U29" s="357"/>
      <c r="V29" s="167"/>
      <c r="W29" s="358"/>
      <c r="Y29" s="131"/>
      <c r="Z29" s="131" t="str">
        <f aca="false">IF(M29="","",M29 )</f>
        <v>Добавить источник тепловой энергии</v>
      </c>
      <c r="AA29" s="131"/>
      <c r="AB29" s="131"/>
      <c r="AC29" s="131"/>
    </row>
    <row r="30" customFormat="false" ht="15" hidden="false" customHeight="true" outlineLevel="0" collapsed="false">
      <c r="A30" s="325"/>
      <c r="B30" s="325"/>
      <c r="C30" s="183"/>
      <c r="D30" s="183"/>
      <c r="E30" s="183"/>
      <c r="F30" s="183"/>
      <c r="G30" s="361"/>
      <c r="H30" s="328"/>
      <c r="I30" s="3"/>
      <c r="J30" s="359"/>
      <c r="K30" s="362"/>
      <c r="L30" s="353"/>
      <c r="M30" s="363" t="s">
        <v>197</v>
      </c>
      <c r="N30" s="167"/>
      <c r="O30" s="167"/>
      <c r="P30" s="167"/>
      <c r="Q30" s="167"/>
      <c r="R30" s="167"/>
      <c r="S30" s="167"/>
      <c r="T30" s="167"/>
      <c r="U30" s="357"/>
      <c r="V30" s="167"/>
      <c r="W30" s="358"/>
      <c r="Y30" s="131"/>
      <c r="Z30" s="131" t="str">
        <f aca="false">IF(M30="","",M30 )</f>
        <v>Добавить наименование системы теплоснабжения</v>
      </c>
      <c r="AA30" s="131"/>
      <c r="AB30" s="131"/>
      <c r="AC30" s="131"/>
    </row>
    <row r="31" customFormat="false" ht="15" hidden="false" customHeight="true" outlineLevel="0" collapsed="false">
      <c r="A31" s="325"/>
      <c r="B31" s="183"/>
      <c r="C31" s="183"/>
      <c r="D31" s="183"/>
      <c r="E31" s="183"/>
      <c r="F31" s="183"/>
      <c r="G31" s="361"/>
      <c r="H31" s="328"/>
      <c r="I31" s="328"/>
      <c r="J31" s="359"/>
      <c r="K31" s="329"/>
      <c r="L31" s="353"/>
      <c r="M31" s="179" t="s">
        <v>114</v>
      </c>
      <c r="N31" s="167"/>
      <c r="O31" s="167"/>
      <c r="P31" s="167"/>
      <c r="Q31" s="167"/>
      <c r="R31" s="167"/>
      <c r="S31" s="167"/>
      <c r="T31" s="167"/>
      <c r="U31" s="357"/>
      <c r="V31" s="167"/>
      <c r="W31" s="358"/>
      <c r="Y31" s="131"/>
      <c r="Z31" s="131" t="str">
        <f aca="false">IF(M31="","",M31 )</f>
        <v>Добавить территорию действия тарифа</v>
      </c>
      <c r="AA31" s="131"/>
      <c r="AB31" s="131"/>
      <c r="AC31" s="131"/>
    </row>
    <row r="32" s="2" customFormat="true" ht="15" hidden="false" customHeight="true" outlineLevel="0" collapsed="false">
      <c r="L32" s="364"/>
      <c r="M32" s="286" t="s">
        <v>198</v>
      </c>
      <c r="N32" s="167"/>
      <c r="O32" s="167"/>
      <c r="P32" s="167"/>
      <c r="Q32" s="167"/>
      <c r="R32" s="167"/>
      <c r="S32" s="167"/>
      <c r="T32" s="167"/>
      <c r="U32" s="357"/>
      <c r="V32" s="167"/>
      <c r="W32" s="358"/>
      <c r="X32" s="365"/>
      <c r="Y32" s="365"/>
      <c r="Z32" s="365"/>
      <c r="AA32" s="365"/>
      <c r="AB32" s="365"/>
      <c r="AC32" s="365"/>
    </row>
    <row r="33" s="129" customFormat="true" ht="11.25" hidden="false" customHeight="false" outlineLevel="0" collapsed="false"/>
    <row r="34" customFormat="false" ht="90" hidden="false" customHeight="true" outlineLevel="0" collapsed="false">
      <c r="L34" s="366" t="n">
        <v>1</v>
      </c>
      <c r="M34" s="292" t="s">
        <v>199</v>
      </c>
      <c r="N34" s="292"/>
      <c r="O34" s="292"/>
      <c r="P34" s="292"/>
      <c r="Q34" s="292"/>
      <c r="R34" s="292"/>
      <c r="S34" s="292"/>
      <c r="T34" s="292"/>
      <c r="U34" s="292"/>
      <c r="V34" s="292"/>
      <c r="W34" s="292"/>
    </row>
  </sheetData>
  <sheetProtection sheet="true" password="fa9c" objects="true" scenarios="true" formatColumns="false" formatRows="false"/>
  <mergeCells count="39">
    <mergeCell ref="L5:T5"/>
    <mergeCell ref="O7:T7"/>
    <mergeCell ref="O8:T8"/>
    <mergeCell ref="O9:T9"/>
    <mergeCell ref="O10:T10"/>
    <mergeCell ref="L11:M11"/>
    <mergeCell ref="O12:U12"/>
    <mergeCell ref="L13:V13"/>
    <mergeCell ref="W13:W16"/>
    <mergeCell ref="L14:L16"/>
    <mergeCell ref="M14:M16"/>
    <mergeCell ref="O14:T14"/>
    <mergeCell ref="U14:U16"/>
    <mergeCell ref="V14:V16"/>
    <mergeCell ref="O15:O16"/>
    <mergeCell ref="P15:Q15"/>
    <mergeCell ref="R15:T15"/>
    <mergeCell ref="S16:T16"/>
    <mergeCell ref="S17:T17"/>
    <mergeCell ref="A18:A31"/>
    <mergeCell ref="O18:V18"/>
    <mergeCell ref="B19:B30"/>
    <mergeCell ref="O19:V19"/>
    <mergeCell ref="C20:C29"/>
    <mergeCell ref="O20:V20"/>
    <mergeCell ref="D21:D28"/>
    <mergeCell ref="O21:V21"/>
    <mergeCell ref="E22:E27"/>
    <mergeCell ref="I22:I27"/>
    <mergeCell ref="O22:V22"/>
    <mergeCell ref="F23:F26"/>
    <mergeCell ref="J23:J26"/>
    <mergeCell ref="O23:V23"/>
    <mergeCell ref="R24:R25"/>
    <mergeCell ref="S24:S25"/>
    <mergeCell ref="T24:T25"/>
    <mergeCell ref="U24:U25"/>
    <mergeCell ref="W24:W26"/>
    <mergeCell ref="M34:W34"/>
  </mergeCells>
  <dataValidations count="8">
    <dataValidation allowBlank="true" error="Допускается ввод не более 900 символов!" errorStyle="stop" errorTitle="Ошибка" operator="lessThanOrEqual" showDropDown="false" showErrorMessage="true" showInputMessage="true" sqref="JL18:JL25 TH18:TH25 ADD18:ADD25 AMZ18:AMZ25 AWV18:AWV25 BGR18:BGR25 BQN18:BQN25 CAJ18:CAJ25 CKF18:CKF25 CUB18:CUB25 DDX18:DDX25 DNT18:DNT25 DXP18:DXP25 EHL18:EHL25 ERH18:ERH25 FBD18:FBD25 FKZ18:FKZ25 FUV18:FUV25 GER18:GER25 GON18:GON25 GYJ18:GYJ25 HIF18:HIF25 HSB18:HSB25 IBX18:IBX25 ILT18:ILT25 IVP18:IVP25 JFL18:JFL25 JPH18:JPH25 JZD18:JZD25 KIZ18:KIZ25 KSV18:KSV25 LCR18:LCR25 LMN18:LMN25 LWJ18:LWJ25 MGF18:MGF25 MQB18:MQB25 MZX18:MZX25 NJT18:NJT25 NTP18:NTP25 ODL18:ODL25 ONH18:ONH25 OXD18:OXD25 PGZ18:PGZ25 PQV18:PQV25 QAR18:QAR25 QKN18:QKN25 QUJ18:QUJ25 REF18:REF25 ROB18:ROB25 RXX18:RXX25 SHT18:SHT25 SRP18:SRP25 TBL18:TBL25 TLH18:TLH25 TVD18:TVD25 UEZ18:UEZ25 UOV18:UOV25 UYR18:UYR25 VIN18:VIN25 VSJ18:VSJ25 WCF18:WCF25 WMB18:WMB25 WVX18:WVX25" type="textLength">
      <formula1>900</formula1>
      <formula2>0</formula2>
    </dataValidation>
    <dataValidation allowBlank="true" errorStyle="stop" operator="between" showDropDown="false" showErrorMessage="false" showInputMessage="false" sqref="L26:V32 JA26:JL32 SW26:TH32 ACS26:ADD32 AMO26:AMZ32 AWK26:AWV32 BGG26:BGR32 BQC26:BQN32 BZY26:CAJ32 CJU26:CKF32 CTQ26:CUB32 DDM26:DDX32 DNI26:DNT32 DXE26:DXP32 EHA26:EHL32 EQW26:ERH32 FAS26:FBD32 FKO26:FKZ32 FUK26:FUV32 GEG26:GER32 GOC26:GON32 GXY26:GYJ32 HHU26:HIF32 HRQ26:HSB32 IBM26:IBX32 ILI26:ILT32 IVE26:IVP32 JFA26:JFL32 JOW26:JPH32 JYS26:JZD32 KIO26:KIZ32 KSK26:KSV32 LCG26:LCR32 LMC26:LMN32 LVY26:LWJ32 MFU26:MGF32 MPQ26:MQB32 MZM26:MZX32 NJI26:NJT32 NTE26:NTP32 ODA26:ODL32 OMW26:ONH32 OWS26:OXD32 PGO26:PGZ32 PQK26:PQV32 QAG26:QAR32 QKC26:QKN32 QTY26:QUJ32 RDU26:REF32 RNQ26:ROB32 RXM26:RXX32 SHI26:SHT32 SRE26:SRP32 TBA26:TBL32 TKW26:TLH32 TUS26:TVD32 UEO26:UEZ32 UOK26:UOV32 UYG26:UYR32 VIC26:VIN32 VRY26:VSJ32 WBU26:WCF32 WLQ26:WMB32 WVM26:WVX32 W27:W32" type="none">
      <formula1>0</formula1>
      <formula2>0</formula2>
    </dataValidation>
    <dataValidation allowBlank="true" errorStyle="stop" operator="between" promptTitle="checkPeriodRange" showDropDown="false" showErrorMessage="false" showInputMessage="false" sqref="Q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S24 U24 JH24 JJ24 TD24 TF24 ACZ24 ADB24 AMV24 AMX24 AWR24 AWT24 BGN24 BGP24 BQJ24 BQL24 CAF24 CAH24 CKB24 CKD24 CTX24 CTZ24 DDT24 DDV24 DNP24 DNR24 DXL24 DXN24 EHH24 EHJ24 ERD24 ERF24 FAZ24 FBB24 FKV24 FKX24 FUR24 FUT24 GEN24 GEP24 GOJ24 GOL24 GYF24 GYH24 HIB24 HID24 HRX24 HRZ24 IBT24 IBV24 ILP24 ILR24 IVL24 IVN24 JFH24 JFJ24 JPD24 JPF24 JYZ24 JZB24 KIV24 KIX24 KSR24 KST24 LCN24 LCP24 LMJ24 LML24 LWF24 LWH24 MGB24 MGD24 MPX24 MPZ24 MZT24 MZV24 NJP24 NJR24 NTL24 NTN24 ODH24 ODJ24 OND24 ONF24 OWZ24 OXB24 PGV24 PGX24 PQR24 PQT24 QAN24 QAP24 QKJ24 QKL24 QUF24 QUH24 REB24 RED24 RNX24 RNZ24 RXT24 RXV24 SHP24 SHR24 SRL24 SRN24 TBH24 TBJ24 TLD24 TLF24 TUZ24 TVB24 UEV24 UEX24 UOR24 UOT24 UYN24 UYP24 VIJ24 VIL24 VSF24 VSH24 WCB24 WCD24 WLX24 WLZ24 WVT24 WVV24"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 T24 JG24 JI24 TC24 TE24 ACY24 ADA24 AMU24 AMW24 AWQ24 AWS24 BGM24 BGO24 BQI24 BQK24 CAE24 CAG24 CKA24 CKC24 CTW24 CTY24 DDS24 DDU24 DNO24 DNQ24 DXK24 DXM24 EHG24 EHI24 ERC24 ERE24 FAY24 FBA24 FKU24 FKW24 FUQ24 FUS24 GEM24 GEO24 GOI24 GOK24 GYE24 GYG24 HIA24 HIC24 HRW24 HRY24 IBS24 IBU24 ILO24 ILQ24 IVK24 IVM24 JFG24 JFI24 JPC24 JPE24 JYY24 JZA24 KIU24 KIW24 KSQ24 KSS24 LCM24 LCO24 LMI24 LMK24 LWE24 LWG24 MGA24 MGC24 MPW24 MPY24 MZS24 MZU24 NJO24 NJQ24 NTK24 NTM24 ODG24 ODI24 ONC24 ONE24 OWY24 OXA24 PGU24 PGW24 PQQ24 PQS24 QAM24 QAO24 QKI24 QKK24 QUE24 QUG24 REA24 REC24 RNW24 RNY24 RXS24 RXU24 SHO24 SHQ24 SRK24 SRM24 TBG24 TBI24 TLC24 TLE24 TUY24 TVA24 UEU24 UEW24 UOQ24 UOS24 UYM24 UYO24 VII24 VIK24 VSE24 VSG24 WCA24 WCC24 WLW24 WLY24 WVS24 WVU24" type="none">
      <formula1>0</formula1>
      <formula2>0</formula2>
    </dataValidation>
    <dataValidation allowBlank="true" error="Выберите значение из списка" errorStyle="stop" errorTitle="Ошибка" operator="between" showDropDown="false" showErrorMessage="true" showInputMessage="true" sqref="O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M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D23:JK23 SZ23:TG23 ACV23:ADC23 AMR23:AMY23 AWN23:AWU23 BGJ23:BGQ23 BQF23:BQM23 CAB23:CAI23 CJX23:CKE23 CTT23:CUA23 DDP23:DDW23 DNL23:DNS23 DXH23:DXO23 EHD23:EHK23 EQZ23:ERG23 FAV23:FBC23 FKR23:FKY23 FUN23:FUU23 GEJ23:GEQ23 GOF23:GOM23 GYB23:GYI23 HHX23:HIE23 HRT23:HSA23 IBP23:IBW23 ILL23:ILS23 IVH23:IVO23 JFD23:JFK23 JOZ23:JPG23 JYV23:JZC23 KIR23:KIY23 KSN23:KSU23 LCJ23:LCQ23 LMF23:LMM23 LWB23:LWI23 MFX23:MGE23 MPT23:MQA23 MZP23:MZW23 NJL23:NJS23 NTH23:NTO23 ODD23:ODK23 OMZ23:ONG23 OWV23:OXC23 PGR23:PGY23 PQN23:PQU23 QAJ23:QAQ23 QKF23:QKM23 QUB23:QUI23 RDX23:REE23 RNT23:ROA23 RXP23:RXW23 SHL23:SHS23 SRH23:SRO23 TBD23:TBK23 TKZ23:TLG23 TUV23:TVC23 UER23:UEY23 UON23:UOU23 UYJ23:UYQ23 VIF23:VIM23 VSB23:VSI23 WBX23:WCE23 WLT23:WMA23 WVP23:WVW23"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3" type="list">
      <formula1>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5"/>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98</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t="str">
        <f aca="false">IF('Перечень тарифов'!R21="","наименование отсутствует","" &amp; 'Перечень тарифов'!R21 &amp; "")</f>
        <v>наименование отсутствует</v>
      </c>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t="str">
        <f aca="false">IF('Перечень тарифов'!F21="","наименование отсутствует","" &amp; 'Перечень тарифов'!F21 &amp; "")</f>
        <v>Производство тепловой энергии. Некомбинированная выработка</v>
      </c>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t="str">
        <f aca="false">IF(Территории!H13="","","" &amp; Территории!H13 &amp; "")</f>
        <v>город Курск</v>
      </c>
      <c r="I12" s="270" t="s">
        <v>161</v>
      </c>
      <c r="J12" s="271"/>
      <c r="K12" s="259"/>
      <c r="L12" s="259"/>
      <c r="M12" s="259"/>
      <c r="N12" s="259"/>
      <c r="O12" s="259"/>
      <c r="P12" s="259"/>
      <c r="Q12" s="259"/>
      <c r="R12" s="259"/>
      <c r="S12" s="259"/>
      <c r="T12" s="259"/>
    </row>
    <row r="13" s="260" customFormat="true" ht="56.25" hidden="false" customHeight="false" outlineLevel="0" collapsed="false">
      <c r="A13" s="272"/>
      <c r="B13" s="272"/>
      <c r="C13" s="272"/>
      <c r="D13" s="272" t="n">
        <v>1</v>
      </c>
      <c r="F13" s="267" t="e">
        <f aca="false">"4."&amp;mergeValue() &amp;"."&amp;mergeValue()&amp;"."&amp;mergeValue()&amp;"."&amp;mergeValue()</f>
        <v>#VALUE!</v>
      </c>
      <c r="G13" s="275" t="s">
        <v>162</v>
      </c>
      <c r="H13" s="269" t="str">
        <f aca="false">IF(Территории!R14="","","" &amp; Территории!R14 &amp; "")</f>
        <v>город Курск (38701000)</v>
      </c>
      <c r="I13" s="276" t="s">
        <v>163</v>
      </c>
      <c r="J13" s="271"/>
      <c r="K13" s="259"/>
      <c r="L13" s="259"/>
      <c r="M13" s="259"/>
      <c r="N13" s="259"/>
      <c r="O13" s="259"/>
      <c r="P13" s="259"/>
      <c r="Q13" s="259"/>
      <c r="R13" s="259"/>
      <c r="S13" s="259"/>
      <c r="T13" s="259"/>
    </row>
    <row r="14" s="237" customFormat="true" ht="3" hidden="false" customHeight="true" outlineLevel="0" collapsed="false">
      <c r="A14" s="200"/>
      <c r="B14" s="200"/>
      <c r="C14" s="200"/>
      <c r="D14" s="200"/>
      <c r="F14" s="287"/>
      <c r="G14" s="288"/>
      <c r="H14" s="289"/>
      <c r="I14" s="290"/>
      <c r="J14" s="200"/>
      <c r="K14" s="200"/>
      <c r="L14" s="200"/>
      <c r="M14" s="200"/>
      <c r="N14" s="200"/>
      <c r="O14" s="200"/>
      <c r="P14" s="200"/>
      <c r="Q14" s="200"/>
      <c r="R14" s="200"/>
      <c r="S14" s="200"/>
      <c r="T14" s="200"/>
    </row>
    <row r="15" s="237" customFormat="true" ht="15" hidden="false" customHeight="true" outlineLevel="0" collapsed="false">
      <c r="A15" s="200"/>
      <c r="B15" s="200"/>
      <c r="C15" s="200"/>
      <c r="D15" s="200"/>
      <c r="F15" s="291"/>
      <c r="G15" s="292" t="s">
        <v>168</v>
      </c>
      <c r="H15" s="292"/>
      <c r="I15" s="293"/>
      <c r="J15" s="200"/>
      <c r="K15" s="200"/>
      <c r="L15" s="200"/>
      <c r="M15" s="200"/>
      <c r="N15" s="200"/>
      <c r="O15" s="200"/>
      <c r="P15" s="200"/>
      <c r="Q15" s="200"/>
      <c r="R15" s="200"/>
      <c r="S15" s="200"/>
      <c r="T15" s="200"/>
    </row>
  </sheetData>
  <sheetProtection sheet="true" password="fa9c" objects="true" scenarios="true" formatColumns="false" formatRows="false"/>
  <mergeCells count="7">
    <mergeCell ref="F2:H2"/>
    <mergeCell ref="F4:H4"/>
    <mergeCell ref="I4:I5"/>
    <mergeCell ref="A8:A13"/>
    <mergeCell ref="B11:B13"/>
    <mergeCell ref="C12:C13"/>
    <mergeCell ref="G15:H15"/>
  </mergeCells>
  <dataValidations count="1">
    <dataValidation allowBlank="true" error="Допускается ввод не более 900 символов!" errorStyle="stop" errorTitle="Ошибка" operator="lessThanOrEqual" showDropDown="false" showErrorMessage="true" showInputMessage="true" sqref="I14:I15"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U3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1.71"/>
    <col collapsed="false" customWidth="true" hidden="false" outlineLevel="0" max="15" min="15" style="129" width="29.71"/>
    <col collapsed="false" customWidth="true" hidden="true" outlineLevel="0" max="17" min="16" style="129" width="23.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false" outlineLevel="0" max="21" min="21" style="129" width="8.57"/>
    <col collapsed="false" customWidth="true" hidden="false" outlineLevel="0" max="22" min="22" style="129" width="24.86"/>
    <col collapsed="false" customWidth="true" hidden="true" outlineLevel="0" max="24" min="23" style="129" width="23.71"/>
    <col collapsed="false" customWidth="true" hidden="false" outlineLevel="0" max="25" min="25" style="129" width="11.71"/>
    <col collapsed="false" customWidth="true" hidden="false" outlineLevel="0" max="26" min="26" style="129" width="3.71"/>
    <col collapsed="false" customWidth="true" hidden="false" outlineLevel="0" max="27" min="27" style="129" width="11.71"/>
    <col collapsed="false" customWidth="true" hidden="false" outlineLevel="0" max="28" min="28" style="129" width="8.57"/>
    <col collapsed="false" customWidth="true" hidden="false" outlineLevel="0" max="29" min="29" style="129" width="29.71"/>
    <col collapsed="false" customWidth="true" hidden="true" outlineLevel="0" max="31" min="30" style="129" width="23.71"/>
    <col collapsed="false" customWidth="true" hidden="false" outlineLevel="0" max="32" min="32" style="129" width="11.71"/>
    <col collapsed="false" customWidth="true" hidden="false" outlineLevel="0" max="33" min="33" style="129" width="3.71"/>
    <col collapsed="false" customWidth="true" hidden="false" outlineLevel="0" max="34" min="34" style="129" width="11.71"/>
    <col collapsed="false" customWidth="true" hidden="false" outlineLevel="0" max="35" min="35" style="129" width="8.57"/>
    <col collapsed="false" customWidth="true" hidden="false" outlineLevel="0" max="36" min="36" style="129" width="29.71"/>
    <col collapsed="false" customWidth="true" hidden="true" outlineLevel="0" max="38" min="37" style="129" width="23.71"/>
    <col collapsed="false" customWidth="true" hidden="false" outlineLevel="0" max="39" min="39" style="129" width="11.71"/>
    <col collapsed="false" customWidth="true" hidden="false" outlineLevel="0" max="40" min="40" style="129" width="3.71"/>
    <col collapsed="false" customWidth="true" hidden="false" outlineLevel="0" max="41" min="41" style="129" width="11.71"/>
    <col collapsed="false" customWidth="true" hidden="false" outlineLevel="0" max="42" min="42" style="129" width="8.57"/>
    <col collapsed="false" customWidth="true" hidden="false" outlineLevel="0" max="43" min="43" style="129" width="29.71"/>
    <col collapsed="false" customWidth="true" hidden="true" outlineLevel="0" max="45" min="44" style="129" width="23.71"/>
    <col collapsed="false" customWidth="true" hidden="false" outlineLevel="0" max="46" min="46" style="129" width="11.71"/>
    <col collapsed="false" customWidth="true" hidden="false" outlineLevel="0" max="47" min="47" style="129" width="3.71"/>
    <col collapsed="false" customWidth="true" hidden="false" outlineLevel="0" max="48" min="48" style="129" width="11.71"/>
    <col collapsed="false" customWidth="true" hidden="false" outlineLevel="0" max="49" min="49" style="129" width="8.57"/>
    <col collapsed="false" customWidth="true" hidden="false" outlineLevel="0" max="50" min="50" style="129" width="27.43"/>
    <col collapsed="false" customWidth="true" hidden="true" outlineLevel="0" max="52" min="51" style="129" width="23.71"/>
    <col collapsed="false" customWidth="true" hidden="false" outlineLevel="0" max="53" min="53" style="129" width="11.71"/>
    <col collapsed="false" customWidth="true" hidden="false" outlineLevel="0" max="54" min="54" style="129" width="3.71"/>
    <col collapsed="false" customWidth="true" hidden="false" outlineLevel="0" max="55" min="55" style="129" width="11.71"/>
    <col collapsed="false" customWidth="true" hidden="false" outlineLevel="0" max="56" min="56" style="129" width="8.57"/>
    <col collapsed="false" customWidth="true" hidden="false" outlineLevel="0" max="57" min="57" style="129" width="29.71"/>
    <col collapsed="false" customWidth="true" hidden="true" outlineLevel="0" max="59" min="58" style="129" width="23.71"/>
    <col collapsed="false" customWidth="true" hidden="false" outlineLevel="0" max="60" min="60" style="129" width="11.71"/>
    <col collapsed="false" customWidth="true" hidden="false" outlineLevel="0" max="61" min="61" style="129" width="3.71"/>
    <col collapsed="false" customWidth="true" hidden="false" outlineLevel="0" max="62" min="62" style="129" width="11.71"/>
    <col collapsed="false" customWidth="true" hidden="false" outlineLevel="0" max="63" min="63" style="129" width="8.57"/>
    <col collapsed="false" customWidth="true" hidden="false" outlineLevel="0" max="64" min="64" style="129" width="24.29"/>
    <col collapsed="false" customWidth="true" hidden="true" outlineLevel="0" max="66" min="65" style="129" width="23.71"/>
    <col collapsed="false" customWidth="true" hidden="false" outlineLevel="0" max="67" min="67" style="129" width="11.71"/>
    <col collapsed="false" customWidth="true" hidden="false" outlineLevel="0" max="68" min="68" style="129" width="3.71"/>
    <col collapsed="false" customWidth="true" hidden="false" outlineLevel="0" max="69" min="69" style="129" width="11.71"/>
    <col collapsed="false" customWidth="true" hidden="false" outlineLevel="0" max="70" min="70" style="129" width="8.57"/>
    <col collapsed="false" customWidth="true" hidden="false" outlineLevel="0" max="71" min="71" style="129" width="21.57"/>
    <col collapsed="false" customWidth="true" hidden="true" outlineLevel="0" max="73" min="72" style="129" width="23.71"/>
    <col collapsed="false" customWidth="true" hidden="false" outlineLevel="0" max="74" min="74" style="129" width="11.71"/>
    <col collapsed="false" customWidth="true" hidden="false" outlineLevel="0" max="75" min="75" style="129" width="3.71"/>
    <col collapsed="false" customWidth="true" hidden="false" outlineLevel="0" max="76" min="76" style="129" width="11.71"/>
    <col collapsed="false" customWidth="true" hidden="false" outlineLevel="0" max="77" min="77" style="129" width="8.57"/>
    <col collapsed="false" customWidth="true" hidden="false" outlineLevel="0" max="78" min="78" style="129" width="24"/>
    <col collapsed="false" customWidth="true" hidden="true" outlineLevel="0" max="80" min="79" style="129" width="23.71"/>
    <col collapsed="false" customWidth="true" hidden="false" outlineLevel="0" max="81" min="81" style="129" width="11.71"/>
    <col collapsed="false" customWidth="true" hidden="false" outlineLevel="0" max="82" min="82" style="129" width="3.71"/>
    <col collapsed="false" customWidth="true" hidden="false" outlineLevel="0" max="83" min="83" style="129" width="11.71"/>
    <col collapsed="false" customWidth="true" hidden="true" outlineLevel="0" max="84" min="84" style="129" width="8.57"/>
    <col collapsed="false" customWidth="true" hidden="false" outlineLevel="0" max="85" min="85" style="129" width="4.71"/>
    <col collapsed="false" customWidth="true" hidden="false" outlineLevel="0" max="86" min="86" style="129" width="115.71"/>
    <col collapsed="false" customWidth="false" hidden="false" outlineLevel="0" max="88" min="87" style="134" width="10.57"/>
    <col collapsed="false" customWidth="true" hidden="false" outlineLevel="0" max="89" min="89" style="134" width="11.14"/>
    <col collapsed="false" customWidth="false" hidden="false" outlineLevel="0" max="97" min="90" style="134" width="10.57"/>
    <col collapsed="false" customWidth="false" hidden="false" outlineLevel="0" max="319" min="98" style="129" width="10.57"/>
    <col collapsed="false" customWidth="true" hidden="true" outlineLevel="0" max="327" min="320" style="129" width="12.8"/>
    <col collapsed="false" customWidth="true" hidden="false" outlineLevel="0" max="328" min="328" style="129" width="3.71"/>
    <col collapsed="false" customWidth="true" hidden="false" outlineLevel="0" max="329" min="329" style="129" width="3.86"/>
    <col collapsed="false" customWidth="true" hidden="false" outlineLevel="0" max="330" min="330" style="129" width="3.71"/>
    <col collapsed="false" customWidth="true" hidden="false" outlineLevel="0" max="331" min="331" style="129" width="12.71"/>
    <col collapsed="false" customWidth="true" hidden="false" outlineLevel="0" max="332" min="332" style="129" width="52.71"/>
    <col collapsed="false" customWidth="true" hidden="true" outlineLevel="0" max="336" min="333" style="129" width="12.8"/>
    <col collapsed="false" customWidth="true" hidden="false" outlineLevel="0" max="337" min="337" style="129" width="12.29"/>
    <col collapsed="false" customWidth="true" hidden="false" outlineLevel="0" max="338" min="338" style="129" width="6.43"/>
    <col collapsed="false" customWidth="true" hidden="false" outlineLevel="0" max="339" min="339" style="129" width="12.29"/>
    <col collapsed="false" customWidth="true" hidden="true" outlineLevel="0" max="340" min="340" style="129" width="12.8"/>
    <col collapsed="false" customWidth="true" hidden="false" outlineLevel="0" max="341" min="341" style="129" width="3.71"/>
    <col collapsed="false" customWidth="true" hidden="false" outlineLevel="0" max="342" min="342" style="129" width="11.14"/>
    <col collapsed="false" customWidth="false" hidden="false" outlineLevel="0" max="344" min="343" style="129" width="10.57"/>
    <col collapsed="false" customWidth="true" hidden="false" outlineLevel="0" max="345" min="345" style="129" width="11.14"/>
    <col collapsed="false" customWidth="false" hidden="false" outlineLevel="0" max="575" min="346" style="129" width="10.57"/>
    <col collapsed="false" customWidth="true" hidden="true" outlineLevel="0" max="583" min="576" style="129" width="12.8"/>
    <col collapsed="false" customWidth="true" hidden="false" outlineLevel="0" max="584" min="584" style="129" width="3.71"/>
    <col collapsed="false" customWidth="true" hidden="false" outlineLevel="0" max="585" min="585" style="129" width="3.86"/>
    <col collapsed="false" customWidth="true" hidden="false" outlineLevel="0" max="586" min="586" style="129" width="3.71"/>
    <col collapsed="false" customWidth="true" hidden="false" outlineLevel="0" max="587" min="587" style="129" width="12.71"/>
    <col collapsed="false" customWidth="true" hidden="false" outlineLevel="0" max="588" min="588" style="129" width="52.71"/>
    <col collapsed="false" customWidth="true" hidden="true" outlineLevel="0" max="592" min="589" style="129" width="12.8"/>
    <col collapsed="false" customWidth="true" hidden="false" outlineLevel="0" max="593" min="593" style="129" width="12.29"/>
    <col collapsed="false" customWidth="true" hidden="false" outlineLevel="0" max="594" min="594" style="129" width="6.43"/>
    <col collapsed="false" customWidth="true" hidden="false" outlineLevel="0" max="595" min="595" style="129" width="12.29"/>
    <col collapsed="false" customWidth="true" hidden="true" outlineLevel="0" max="596" min="596" style="129" width="12.8"/>
    <col collapsed="false" customWidth="true" hidden="false" outlineLevel="0" max="597" min="597" style="129" width="3.71"/>
    <col collapsed="false" customWidth="true" hidden="false" outlineLevel="0" max="598" min="598" style="129" width="11.14"/>
    <col collapsed="false" customWidth="false" hidden="false" outlineLevel="0" max="600" min="599" style="129" width="10.57"/>
    <col collapsed="false" customWidth="true" hidden="false" outlineLevel="0" max="601" min="601" style="129" width="11.14"/>
    <col collapsed="false" customWidth="false" hidden="false" outlineLevel="0" max="831" min="602" style="129" width="10.57"/>
    <col collapsed="false" customWidth="true" hidden="true" outlineLevel="0" max="839" min="832" style="129" width="12.8"/>
    <col collapsed="false" customWidth="true" hidden="false" outlineLevel="0" max="840" min="840" style="129" width="3.71"/>
    <col collapsed="false" customWidth="true" hidden="false" outlineLevel="0" max="841" min="841" style="129" width="3.86"/>
    <col collapsed="false" customWidth="true" hidden="false" outlineLevel="0" max="842" min="842" style="129" width="3.71"/>
    <col collapsed="false" customWidth="true" hidden="false" outlineLevel="0" max="843" min="843" style="129" width="12.71"/>
    <col collapsed="false" customWidth="true" hidden="false" outlineLevel="0" max="844" min="844" style="129" width="52.71"/>
    <col collapsed="false" customWidth="true" hidden="true" outlineLevel="0" max="848" min="845" style="129" width="12.8"/>
    <col collapsed="false" customWidth="true" hidden="false" outlineLevel="0" max="849" min="849" style="129" width="12.29"/>
    <col collapsed="false" customWidth="true" hidden="false" outlineLevel="0" max="850" min="850" style="129" width="6.43"/>
    <col collapsed="false" customWidth="true" hidden="false" outlineLevel="0" max="851" min="851" style="129" width="12.29"/>
    <col collapsed="false" customWidth="true" hidden="true" outlineLevel="0" max="852" min="852" style="129" width="12.8"/>
    <col collapsed="false" customWidth="true" hidden="false" outlineLevel="0" max="853" min="853" style="129" width="3.71"/>
    <col collapsed="false" customWidth="true" hidden="false" outlineLevel="0" max="854" min="854" style="129" width="11.14"/>
    <col collapsed="false" customWidth="false" hidden="false" outlineLevel="0" max="856" min="855" style="129" width="10.57"/>
    <col collapsed="false" customWidth="true" hidden="false" outlineLevel="0" max="857" min="857" style="129" width="11.14"/>
    <col collapsed="false" customWidth="false" hidden="false" outlineLevel="0" max="1087" min="858" style="129" width="10.57"/>
    <col collapsed="false" customWidth="true" hidden="true" outlineLevel="0" max="1095" min="1088" style="129" width="12.8"/>
    <col collapsed="false" customWidth="true" hidden="false" outlineLevel="0" max="1096" min="1096" style="129" width="3.71"/>
    <col collapsed="false" customWidth="true" hidden="false" outlineLevel="0" max="1097" min="1097" style="129" width="3.86"/>
    <col collapsed="false" customWidth="true" hidden="false" outlineLevel="0" max="1098" min="1098" style="129" width="3.71"/>
    <col collapsed="false" customWidth="true" hidden="false" outlineLevel="0" max="1099" min="1099" style="129" width="12.71"/>
    <col collapsed="false" customWidth="true" hidden="false" outlineLevel="0" max="1100" min="1100" style="129" width="52.71"/>
    <col collapsed="false" customWidth="true" hidden="true" outlineLevel="0" max="1104" min="1101" style="129" width="12.8"/>
    <col collapsed="false" customWidth="true" hidden="false" outlineLevel="0" max="1105" min="1105" style="129" width="12.29"/>
    <col collapsed="false" customWidth="true" hidden="false" outlineLevel="0" max="1106" min="1106" style="129" width="6.43"/>
    <col collapsed="false" customWidth="true" hidden="false" outlineLevel="0" max="1107" min="1107" style="129" width="12.29"/>
    <col collapsed="false" customWidth="true" hidden="true" outlineLevel="0" max="1108" min="1108" style="129" width="12.8"/>
    <col collapsed="false" customWidth="true" hidden="false" outlineLevel="0" max="1109" min="1109" style="129" width="3.71"/>
    <col collapsed="false" customWidth="true" hidden="false" outlineLevel="0" max="1110" min="1110" style="129" width="11.14"/>
    <col collapsed="false" customWidth="false" hidden="false" outlineLevel="0" max="1112" min="1111" style="129" width="10.57"/>
    <col collapsed="false" customWidth="true" hidden="false" outlineLevel="0" max="1113" min="1113" style="129" width="11.14"/>
    <col collapsed="false" customWidth="false" hidden="false" outlineLevel="0" max="1343" min="1114" style="129" width="10.57"/>
    <col collapsed="false" customWidth="true" hidden="true" outlineLevel="0" max="1351" min="1344" style="129" width="12.8"/>
    <col collapsed="false" customWidth="true" hidden="false" outlineLevel="0" max="1352" min="1352" style="129" width="3.71"/>
    <col collapsed="false" customWidth="true" hidden="false" outlineLevel="0" max="1353" min="1353" style="129" width="3.86"/>
    <col collapsed="false" customWidth="true" hidden="false" outlineLevel="0" max="1354" min="1354" style="129" width="3.71"/>
    <col collapsed="false" customWidth="true" hidden="false" outlineLevel="0" max="1355" min="1355" style="129" width="12.71"/>
    <col collapsed="false" customWidth="true" hidden="false" outlineLevel="0" max="1356" min="1356" style="129" width="52.71"/>
    <col collapsed="false" customWidth="true" hidden="true" outlineLevel="0" max="1360" min="1357" style="129" width="12.8"/>
    <col collapsed="false" customWidth="true" hidden="false" outlineLevel="0" max="1361" min="1361" style="129" width="12.29"/>
    <col collapsed="false" customWidth="true" hidden="false" outlineLevel="0" max="1362" min="1362" style="129" width="6.43"/>
    <col collapsed="false" customWidth="true" hidden="false" outlineLevel="0" max="1363" min="1363" style="129" width="12.29"/>
    <col collapsed="false" customWidth="true" hidden="true" outlineLevel="0" max="1364" min="1364" style="129" width="12.8"/>
    <col collapsed="false" customWidth="true" hidden="false" outlineLevel="0" max="1365" min="1365" style="129" width="3.71"/>
    <col collapsed="false" customWidth="true" hidden="false" outlineLevel="0" max="1366" min="1366" style="129" width="11.14"/>
    <col collapsed="false" customWidth="false" hidden="false" outlineLevel="0" max="1368" min="1367" style="129" width="10.57"/>
    <col collapsed="false" customWidth="true" hidden="false" outlineLevel="0" max="1369" min="1369" style="129" width="11.14"/>
    <col collapsed="false" customWidth="false" hidden="false" outlineLevel="0" max="1599" min="1370" style="129" width="10.57"/>
    <col collapsed="false" customWidth="true" hidden="true" outlineLevel="0" max="1607" min="1600" style="129" width="12.8"/>
    <col collapsed="false" customWidth="true" hidden="false" outlineLevel="0" max="1608" min="1608" style="129" width="3.71"/>
    <col collapsed="false" customWidth="true" hidden="false" outlineLevel="0" max="1609" min="1609" style="129" width="3.86"/>
    <col collapsed="false" customWidth="true" hidden="false" outlineLevel="0" max="1610" min="1610" style="129" width="3.71"/>
    <col collapsed="false" customWidth="true" hidden="false" outlineLevel="0" max="1611" min="1611" style="129" width="12.71"/>
    <col collapsed="false" customWidth="true" hidden="false" outlineLevel="0" max="1612" min="1612" style="129" width="52.71"/>
    <col collapsed="false" customWidth="true" hidden="true" outlineLevel="0" max="1616" min="1613" style="129" width="12.8"/>
    <col collapsed="false" customWidth="true" hidden="false" outlineLevel="0" max="1617" min="1617" style="129" width="12.29"/>
    <col collapsed="false" customWidth="true" hidden="false" outlineLevel="0" max="1618" min="1618" style="129" width="6.43"/>
    <col collapsed="false" customWidth="true" hidden="false" outlineLevel="0" max="1619" min="1619" style="129" width="12.29"/>
    <col collapsed="false" customWidth="true" hidden="true" outlineLevel="0" max="1620" min="1620" style="129" width="12.8"/>
    <col collapsed="false" customWidth="true" hidden="false" outlineLevel="0" max="1621" min="1621" style="129" width="3.71"/>
    <col collapsed="false" customWidth="true" hidden="false" outlineLevel="0" max="1622" min="1622" style="129" width="11.14"/>
    <col collapsed="false" customWidth="false" hidden="false" outlineLevel="0" max="1624" min="1623" style="129" width="10.57"/>
    <col collapsed="false" customWidth="true" hidden="false" outlineLevel="0" max="1625" min="1625" style="129" width="11.14"/>
    <col collapsed="false" customWidth="false" hidden="false" outlineLevel="0" max="1855" min="1626" style="129" width="10.57"/>
    <col collapsed="false" customWidth="true" hidden="true" outlineLevel="0" max="1863" min="1856" style="129" width="12.8"/>
    <col collapsed="false" customWidth="true" hidden="false" outlineLevel="0" max="1864" min="1864" style="129" width="3.71"/>
    <col collapsed="false" customWidth="true" hidden="false" outlineLevel="0" max="1865" min="1865" style="129" width="3.86"/>
    <col collapsed="false" customWidth="true" hidden="false" outlineLevel="0" max="1866" min="1866" style="129" width="3.71"/>
    <col collapsed="false" customWidth="true" hidden="false" outlineLevel="0" max="1867" min="1867" style="129" width="12.71"/>
    <col collapsed="false" customWidth="true" hidden="false" outlineLevel="0" max="1868" min="1868" style="129" width="52.71"/>
    <col collapsed="false" customWidth="true" hidden="true" outlineLevel="0" max="1872" min="1869" style="129" width="12.8"/>
    <col collapsed="false" customWidth="true" hidden="false" outlineLevel="0" max="1873" min="1873" style="129" width="12.29"/>
    <col collapsed="false" customWidth="true" hidden="false" outlineLevel="0" max="1874" min="1874" style="129" width="6.43"/>
    <col collapsed="false" customWidth="true" hidden="false" outlineLevel="0" max="1875" min="1875" style="129" width="12.29"/>
    <col collapsed="false" customWidth="true" hidden="true" outlineLevel="0" max="1876" min="1876" style="129" width="12.8"/>
    <col collapsed="false" customWidth="true" hidden="false" outlineLevel="0" max="1877" min="1877" style="129" width="3.71"/>
    <col collapsed="false" customWidth="true" hidden="false" outlineLevel="0" max="1878" min="1878" style="129" width="11.14"/>
    <col collapsed="false" customWidth="false" hidden="false" outlineLevel="0" max="1880" min="1879" style="129" width="10.57"/>
    <col collapsed="false" customWidth="true" hidden="false" outlineLevel="0" max="1881" min="1881" style="129" width="11.14"/>
    <col collapsed="false" customWidth="false" hidden="false" outlineLevel="0" max="2111" min="1882" style="129" width="10.57"/>
    <col collapsed="false" customWidth="true" hidden="true" outlineLevel="0" max="2119" min="2112" style="129" width="12.8"/>
    <col collapsed="false" customWidth="true" hidden="false" outlineLevel="0" max="2120" min="2120" style="129" width="3.71"/>
    <col collapsed="false" customWidth="true" hidden="false" outlineLevel="0" max="2121" min="2121" style="129" width="3.86"/>
    <col collapsed="false" customWidth="true" hidden="false" outlineLevel="0" max="2122" min="2122" style="129" width="3.71"/>
    <col collapsed="false" customWidth="true" hidden="false" outlineLevel="0" max="2123" min="2123" style="129" width="12.71"/>
    <col collapsed="false" customWidth="true" hidden="false" outlineLevel="0" max="2124" min="2124" style="129" width="52.71"/>
    <col collapsed="false" customWidth="true" hidden="true" outlineLevel="0" max="2128" min="2125" style="129" width="12.8"/>
    <col collapsed="false" customWidth="true" hidden="false" outlineLevel="0" max="2129" min="2129" style="129" width="12.29"/>
    <col collapsed="false" customWidth="true" hidden="false" outlineLevel="0" max="2130" min="2130" style="129" width="6.43"/>
    <col collapsed="false" customWidth="true" hidden="false" outlineLevel="0" max="2131" min="2131" style="129" width="12.29"/>
    <col collapsed="false" customWidth="true" hidden="true" outlineLevel="0" max="2132" min="2132" style="129" width="12.8"/>
    <col collapsed="false" customWidth="true" hidden="false" outlineLevel="0" max="2133" min="2133" style="129" width="3.71"/>
    <col collapsed="false" customWidth="true" hidden="false" outlineLevel="0" max="2134" min="2134" style="129" width="11.14"/>
    <col collapsed="false" customWidth="false" hidden="false" outlineLevel="0" max="2136" min="2135" style="129" width="10.57"/>
    <col collapsed="false" customWidth="true" hidden="false" outlineLevel="0" max="2137" min="2137" style="129" width="11.14"/>
    <col collapsed="false" customWidth="false" hidden="false" outlineLevel="0" max="2367" min="2138" style="129" width="10.57"/>
    <col collapsed="false" customWidth="true" hidden="true" outlineLevel="0" max="2375" min="2368" style="129" width="12.8"/>
    <col collapsed="false" customWidth="true" hidden="false" outlineLevel="0" max="2376" min="2376" style="129" width="3.71"/>
    <col collapsed="false" customWidth="true" hidden="false" outlineLevel="0" max="2377" min="2377" style="129" width="3.86"/>
    <col collapsed="false" customWidth="true" hidden="false" outlineLevel="0" max="2378" min="2378" style="129" width="3.71"/>
    <col collapsed="false" customWidth="true" hidden="false" outlineLevel="0" max="2379" min="2379" style="129" width="12.71"/>
    <col collapsed="false" customWidth="true" hidden="false" outlineLevel="0" max="2380" min="2380" style="129" width="52.71"/>
    <col collapsed="false" customWidth="true" hidden="true" outlineLevel="0" max="2384" min="2381" style="129" width="12.8"/>
    <col collapsed="false" customWidth="true" hidden="false" outlineLevel="0" max="2385" min="2385" style="129" width="12.29"/>
    <col collapsed="false" customWidth="true" hidden="false" outlineLevel="0" max="2386" min="2386" style="129" width="6.43"/>
    <col collapsed="false" customWidth="true" hidden="false" outlineLevel="0" max="2387" min="2387" style="129" width="12.29"/>
    <col collapsed="false" customWidth="true" hidden="true" outlineLevel="0" max="2388" min="2388" style="129" width="12.8"/>
    <col collapsed="false" customWidth="true" hidden="false" outlineLevel="0" max="2389" min="2389" style="129" width="3.71"/>
    <col collapsed="false" customWidth="true" hidden="false" outlineLevel="0" max="2390" min="2390" style="129" width="11.14"/>
    <col collapsed="false" customWidth="false" hidden="false" outlineLevel="0" max="2392" min="2391" style="129" width="10.57"/>
    <col collapsed="false" customWidth="true" hidden="false" outlineLevel="0" max="2393" min="2393" style="129" width="11.14"/>
    <col collapsed="false" customWidth="false" hidden="false" outlineLevel="0" max="2623" min="2394" style="129" width="10.57"/>
    <col collapsed="false" customWidth="true" hidden="true" outlineLevel="0" max="2631" min="2624" style="129" width="12.8"/>
    <col collapsed="false" customWidth="true" hidden="false" outlineLevel="0" max="2632" min="2632" style="129" width="3.71"/>
    <col collapsed="false" customWidth="true" hidden="false" outlineLevel="0" max="2633" min="2633" style="129" width="3.86"/>
    <col collapsed="false" customWidth="true" hidden="false" outlineLevel="0" max="2634" min="2634" style="129" width="3.71"/>
    <col collapsed="false" customWidth="true" hidden="false" outlineLevel="0" max="2635" min="2635" style="129" width="12.71"/>
    <col collapsed="false" customWidth="true" hidden="false" outlineLevel="0" max="2636" min="2636" style="129" width="52.71"/>
    <col collapsed="false" customWidth="true" hidden="true" outlineLevel="0" max="2640" min="2637" style="129" width="12.8"/>
    <col collapsed="false" customWidth="true" hidden="false" outlineLevel="0" max="2641" min="2641" style="129" width="12.29"/>
    <col collapsed="false" customWidth="true" hidden="false" outlineLevel="0" max="2642" min="2642" style="129" width="6.43"/>
    <col collapsed="false" customWidth="true" hidden="false" outlineLevel="0" max="2643" min="2643" style="129" width="12.29"/>
    <col collapsed="false" customWidth="true" hidden="true" outlineLevel="0" max="2644" min="2644" style="129" width="12.8"/>
    <col collapsed="false" customWidth="true" hidden="false" outlineLevel="0" max="2645" min="2645" style="129" width="3.71"/>
    <col collapsed="false" customWidth="true" hidden="false" outlineLevel="0" max="2646" min="2646" style="129" width="11.14"/>
    <col collapsed="false" customWidth="false" hidden="false" outlineLevel="0" max="2648" min="2647" style="129" width="10.57"/>
    <col collapsed="false" customWidth="true" hidden="false" outlineLevel="0" max="2649" min="2649" style="129" width="11.14"/>
    <col collapsed="false" customWidth="false" hidden="false" outlineLevel="0" max="2879" min="2650" style="129" width="10.57"/>
    <col collapsed="false" customWidth="true" hidden="true" outlineLevel="0" max="2887" min="2880" style="129" width="12.8"/>
    <col collapsed="false" customWidth="true" hidden="false" outlineLevel="0" max="2888" min="2888" style="129" width="3.71"/>
    <col collapsed="false" customWidth="true" hidden="false" outlineLevel="0" max="2889" min="2889" style="129" width="3.86"/>
    <col collapsed="false" customWidth="true" hidden="false" outlineLevel="0" max="2890" min="2890" style="129" width="3.71"/>
    <col collapsed="false" customWidth="true" hidden="false" outlineLevel="0" max="2891" min="2891" style="129" width="12.71"/>
    <col collapsed="false" customWidth="true" hidden="false" outlineLevel="0" max="2892" min="2892" style="129" width="52.71"/>
    <col collapsed="false" customWidth="true" hidden="true" outlineLevel="0" max="2896" min="2893" style="129" width="12.8"/>
    <col collapsed="false" customWidth="true" hidden="false" outlineLevel="0" max="2897" min="2897" style="129" width="12.29"/>
    <col collapsed="false" customWidth="true" hidden="false" outlineLevel="0" max="2898" min="2898" style="129" width="6.43"/>
    <col collapsed="false" customWidth="true" hidden="false" outlineLevel="0" max="2899" min="2899" style="129" width="12.29"/>
    <col collapsed="false" customWidth="true" hidden="true" outlineLevel="0" max="2900" min="2900" style="129" width="12.8"/>
    <col collapsed="false" customWidth="true" hidden="false" outlineLevel="0" max="2901" min="2901" style="129" width="3.71"/>
    <col collapsed="false" customWidth="true" hidden="false" outlineLevel="0" max="2902" min="2902" style="129" width="11.14"/>
    <col collapsed="false" customWidth="false" hidden="false" outlineLevel="0" max="2904" min="2903" style="129" width="10.57"/>
    <col collapsed="false" customWidth="true" hidden="false" outlineLevel="0" max="2905" min="2905" style="129" width="11.14"/>
    <col collapsed="false" customWidth="false" hidden="false" outlineLevel="0" max="3135" min="2906" style="129" width="10.57"/>
    <col collapsed="false" customWidth="true" hidden="true" outlineLevel="0" max="3143" min="3136" style="129" width="12.8"/>
    <col collapsed="false" customWidth="true" hidden="false" outlineLevel="0" max="3144" min="3144" style="129" width="3.71"/>
    <col collapsed="false" customWidth="true" hidden="false" outlineLevel="0" max="3145" min="3145" style="129" width="3.86"/>
    <col collapsed="false" customWidth="true" hidden="false" outlineLevel="0" max="3146" min="3146" style="129" width="3.71"/>
    <col collapsed="false" customWidth="true" hidden="false" outlineLevel="0" max="3147" min="3147" style="129" width="12.71"/>
    <col collapsed="false" customWidth="true" hidden="false" outlineLevel="0" max="3148" min="3148" style="129" width="52.71"/>
    <col collapsed="false" customWidth="true" hidden="true" outlineLevel="0" max="3152" min="3149" style="129" width="12.8"/>
    <col collapsed="false" customWidth="true" hidden="false" outlineLevel="0" max="3153" min="3153" style="129" width="12.29"/>
    <col collapsed="false" customWidth="true" hidden="false" outlineLevel="0" max="3154" min="3154" style="129" width="6.43"/>
    <col collapsed="false" customWidth="true" hidden="false" outlineLevel="0" max="3155" min="3155" style="129" width="12.29"/>
    <col collapsed="false" customWidth="true" hidden="true" outlineLevel="0" max="3156" min="3156" style="129" width="12.8"/>
    <col collapsed="false" customWidth="true" hidden="false" outlineLevel="0" max="3157" min="3157" style="129" width="3.71"/>
    <col collapsed="false" customWidth="true" hidden="false" outlineLevel="0" max="3158" min="3158" style="129" width="11.14"/>
    <col collapsed="false" customWidth="false" hidden="false" outlineLevel="0" max="3160" min="3159" style="129" width="10.57"/>
    <col collapsed="false" customWidth="true" hidden="false" outlineLevel="0" max="3161" min="3161" style="129" width="11.14"/>
    <col collapsed="false" customWidth="false" hidden="false" outlineLevel="0" max="3391" min="3162" style="129" width="10.57"/>
    <col collapsed="false" customWidth="true" hidden="true" outlineLevel="0" max="3399" min="3392" style="129" width="12.8"/>
    <col collapsed="false" customWidth="true" hidden="false" outlineLevel="0" max="3400" min="3400" style="129" width="3.71"/>
    <col collapsed="false" customWidth="true" hidden="false" outlineLevel="0" max="3401" min="3401" style="129" width="3.86"/>
    <col collapsed="false" customWidth="true" hidden="false" outlineLevel="0" max="3402" min="3402" style="129" width="3.71"/>
    <col collapsed="false" customWidth="true" hidden="false" outlineLevel="0" max="3403" min="3403" style="129" width="12.71"/>
    <col collapsed="false" customWidth="true" hidden="false" outlineLevel="0" max="3404" min="3404" style="129" width="52.71"/>
    <col collapsed="false" customWidth="true" hidden="true" outlineLevel="0" max="3408" min="3405" style="129" width="12.8"/>
    <col collapsed="false" customWidth="true" hidden="false" outlineLevel="0" max="3409" min="3409" style="129" width="12.29"/>
    <col collapsed="false" customWidth="true" hidden="false" outlineLevel="0" max="3410" min="3410" style="129" width="6.43"/>
    <col collapsed="false" customWidth="true" hidden="false" outlineLevel="0" max="3411" min="3411" style="129" width="12.29"/>
    <col collapsed="false" customWidth="true" hidden="true" outlineLevel="0" max="3412" min="3412" style="129" width="12.8"/>
    <col collapsed="false" customWidth="true" hidden="false" outlineLevel="0" max="3413" min="3413" style="129" width="3.71"/>
    <col collapsed="false" customWidth="true" hidden="false" outlineLevel="0" max="3414" min="3414" style="129" width="11.14"/>
    <col collapsed="false" customWidth="false" hidden="false" outlineLevel="0" max="3416" min="3415" style="129" width="10.57"/>
    <col collapsed="false" customWidth="true" hidden="false" outlineLevel="0" max="3417" min="3417" style="129" width="11.14"/>
    <col collapsed="false" customWidth="false" hidden="false" outlineLevel="0" max="3647" min="3418" style="129" width="10.57"/>
    <col collapsed="false" customWidth="true" hidden="true" outlineLevel="0" max="3655" min="3648" style="129" width="12.8"/>
    <col collapsed="false" customWidth="true" hidden="false" outlineLevel="0" max="3656" min="3656" style="129" width="3.71"/>
    <col collapsed="false" customWidth="true" hidden="false" outlineLevel="0" max="3657" min="3657" style="129" width="3.86"/>
    <col collapsed="false" customWidth="true" hidden="false" outlineLevel="0" max="3658" min="3658" style="129" width="3.71"/>
    <col collapsed="false" customWidth="true" hidden="false" outlineLevel="0" max="3659" min="3659" style="129" width="12.71"/>
    <col collapsed="false" customWidth="true" hidden="false" outlineLevel="0" max="3660" min="3660" style="129" width="52.71"/>
    <col collapsed="false" customWidth="true" hidden="true" outlineLevel="0" max="3664" min="3661" style="129" width="12.8"/>
    <col collapsed="false" customWidth="true" hidden="false" outlineLevel="0" max="3665" min="3665" style="129" width="12.29"/>
    <col collapsed="false" customWidth="true" hidden="false" outlineLevel="0" max="3666" min="3666" style="129" width="6.43"/>
    <col collapsed="false" customWidth="true" hidden="false" outlineLevel="0" max="3667" min="3667" style="129" width="12.29"/>
    <col collapsed="false" customWidth="true" hidden="true" outlineLevel="0" max="3668" min="3668" style="129" width="12.8"/>
    <col collapsed="false" customWidth="true" hidden="false" outlineLevel="0" max="3669" min="3669" style="129" width="3.71"/>
    <col collapsed="false" customWidth="true" hidden="false" outlineLevel="0" max="3670" min="3670" style="129" width="11.14"/>
    <col collapsed="false" customWidth="false" hidden="false" outlineLevel="0" max="3672" min="3671" style="129" width="10.57"/>
    <col collapsed="false" customWidth="true" hidden="false" outlineLevel="0" max="3673" min="3673" style="129" width="11.14"/>
    <col collapsed="false" customWidth="false" hidden="false" outlineLevel="0" max="3903" min="3674" style="129" width="10.57"/>
    <col collapsed="false" customWidth="true" hidden="true" outlineLevel="0" max="3911" min="3904" style="129" width="12.8"/>
    <col collapsed="false" customWidth="true" hidden="false" outlineLevel="0" max="3912" min="3912" style="129" width="3.71"/>
    <col collapsed="false" customWidth="true" hidden="false" outlineLevel="0" max="3913" min="3913" style="129" width="3.86"/>
    <col collapsed="false" customWidth="true" hidden="false" outlineLevel="0" max="3914" min="3914" style="129" width="3.71"/>
    <col collapsed="false" customWidth="true" hidden="false" outlineLevel="0" max="3915" min="3915" style="129" width="12.71"/>
    <col collapsed="false" customWidth="true" hidden="false" outlineLevel="0" max="3916" min="3916" style="129" width="52.71"/>
    <col collapsed="false" customWidth="true" hidden="true" outlineLevel="0" max="3920" min="3917" style="129" width="12.8"/>
    <col collapsed="false" customWidth="true" hidden="false" outlineLevel="0" max="3921" min="3921" style="129" width="12.29"/>
    <col collapsed="false" customWidth="true" hidden="false" outlineLevel="0" max="3922" min="3922" style="129" width="6.43"/>
    <col collapsed="false" customWidth="true" hidden="false" outlineLevel="0" max="3923" min="3923" style="129" width="12.29"/>
    <col collapsed="false" customWidth="true" hidden="true" outlineLevel="0" max="3924" min="3924" style="129" width="12.8"/>
    <col collapsed="false" customWidth="true" hidden="false" outlineLevel="0" max="3925" min="3925" style="129" width="3.71"/>
    <col collapsed="false" customWidth="true" hidden="false" outlineLevel="0" max="3926" min="3926" style="129" width="11.14"/>
    <col collapsed="false" customWidth="false" hidden="false" outlineLevel="0" max="3928" min="3927" style="129" width="10.57"/>
    <col collapsed="false" customWidth="true" hidden="false" outlineLevel="0" max="3929" min="3929" style="129" width="11.14"/>
    <col collapsed="false" customWidth="false" hidden="false" outlineLevel="0" max="4159" min="3930" style="129" width="10.57"/>
    <col collapsed="false" customWidth="true" hidden="true" outlineLevel="0" max="4167" min="4160" style="129" width="12.8"/>
    <col collapsed="false" customWidth="true" hidden="false" outlineLevel="0" max="4168" min="4168" style="129" width="3.71"/>
    <col collapsed="false" customWidth="true" hidden="false" outlineLevel="0" max="4169" min="4169" style="129" width="3.86"/>
    <col collapsed="false" customWidth="true" hidden="false" outlineLevel="0" max="4170" min="4170" style="129" width="3.71"/>
    <col collapsed="false" customWidth="true" hidden="false" outlineLevel="0" max="4171" min="4171" style="129" width="12.71"/>
    <col collapsed="false" customWidth="true" hidden="false" outlineLevel="0" max="4172" min="4172" style="129" width="52.71"/>
    <col collapsed="false" customWidth="true" hidden="true" outlineLevel="0" max="4176" min="4173" style="129" width="12.8"/>
    <col collapsed="false" customWidth="true" hidden="false" outlineLevel="0" max="4177" min="4177" style="129" width="12.29"/>
    <col collapsed="false" customWidth="true" hidden="false" outlineLevel="0" max="4178" min="4178" style="129" width="6.43"/>
    <col collapsed="false" customWidth="true" hidden="false" outlineLevel="0" max="4179" min="4179" style="129" width="12.29"/>
    <col collapsed="false" customWidth="true" hidden="true" outlineLevel="0" max="4180" min="4180" style="129" width="12.8"/>
    <col collapsed="false" customWidth="true" hidden="false" outlineLevel="0" max="4181" min="4181" style="129" width="3.71"/>
    <col collapsed="false" customWidth="true" hidden="false" outlineLevel="0" max="4182" min="4182" style="129" width="11.14"/>
    <col collapsed="false" customWidth="false" hidden="false" outlineLevel="0" max="4184" min="4183" style="129" width="10.57"/>
    <col collapsed="false" customWidth="true" hidden="false" outlineLevel="0" max="4185" min="4185" style="129" width="11.14"/>
    <col collapsed="false" customWidth="false" hidden="false" outlineLevel="0" max="4415" min="4186" style="129" width="10.57"/>
    <col collapsed="false" customWidth="true" hidden="true" outlineLevel="0" max="4423" min="4416" style="129" width="12.8"/>
    <col collapsed="false" customWidth="true" hidden="false" outlineLevel="0" max="4424" min="4424" style="129" width="3.71"/>
    <col collapsed="false" customWidth="true" hidden="false" outlineLevel="0" max="4425" min="4425" style="129" width="3.86"/>
    <col collapsed="false" customWidth="true" hidden="false" outlineLevel="0" max="4426" min="4426" style="129" width="3.71"/>
    <col collapsed="false" customWidth="true" hidden="false" outlineLevel="0" max="4427" min="4427" style="129" width="12.71"/>
    <col collapsed="false" customWidth="true" hidden="false" outlineLevel="0" max="4428" min="4428" style="129" width="52.71"/>
    <col collapsed="false" customWidth="true" hidden="true" outlineLevel="0" max="4432" min="4429" style="129" width="12.8"/>
    <col collapsed="false" customWidth="true" hidden="false" outlineLevel="0" max="4433" min="4433" style="129" width="12.29"/>
    <col collapsed="false" customWidth="true" hidden="false" outlineLevel="0" max="4434" min="4434" style="129" width="6.43"/>
    <col collapsed="false" customWidth="true" hidden="false" outlineLevel="0" max="4435" min="4435" style="129" width="12.29"/>
    <col collapsed="false" customWidth="true" hidden="true" outlineLevel="0" max="4436" min="4436" style="129" width="12.8"/>
    <col collapsed="false" customWidth="true" hidden="false" outlineLevel="0" max="4437" min="4437" style="129" width="3.71"/>
    <col collapsed="false" customWidth="true" hidden="false" outlineLevel="0" max="4438" min="4438" style="129" width="11.14"/>
    <col collapsed="false" customWidth="false" hidden="false" outlineLevel="0" max="4440" min="4439" style="129" width="10.57"/>
    <col collapsed="false" customWidth="true" hidden="false" outlineLevel="0" max="4441" min="4441" style="129" width="11.14"/>
    <col collapsed="false" customWidth="false" hidden="false" outlineLevel="0" max="4671" min="4442" style="129" width="10.57"/>
    <col collapsed="false" customWidth="true" hidden="true" outlineLevel="0" max="4679" min="4672" style="129" width="12.8"/>
    <col collapsed="false" customWidth="true" hidden="false" outlineLevel="0" max="4680" min="4680" style="129" width="3.71"/>
    <col collapsed="false" customWidth="true" hidden="false" outlineLevel="0" max="4681" min="4681" style="129" width="3.86"/>
    <col collapsed="false" customWidth="true" hidden="false" outlineLevel="0" max="4682" min="4682" style="129" width="3.71"/>
    <col collapsed="false" customWidth="true" hidden="false" outlineLevel="0" max="4683" min="4683" style="129" width="12.71"/>
    <col collapsed="false" customWidth="true" hidden="false" outlineLevel="0" max="4684" min="4684" style="129" width="52.71"/>
    <col collapsed="false" customWidth="true" hidden="true" outlineLevel="0" max="4688" min="4685" style="129" width="12.8"/>
    <col collapsed="false" customWidth="true" hidden="false" outlineLevel="0" max="4689" min="4689" style="129" width="12.29"/>
    <col collapsed="false" customWidth="true" hidden="false" outlineLevel="0" max="4690" min="4690" style="129" width="6.43"/>
    <col collapsed="false" customWidth="true" hidden="false" outlineLevel="0" max="4691" min="4691" style="129" width="12.29"/>
    <col collapsed="false" customWidth="true" hidden="true" outlineLevel="0" max="4692" min="4692" style="129" width="12.8"/>
    <col collapsed="false" customWidth="true" hidden="false" outlineLevel="0" max="4693" min="4693" style="129" width="3.71"/>
    <col collapsed="false" customWidth="true" hidden="false" outlineLevel="0" max="4694" min="4694" style="129" width="11.14"/>
    <col collapsed="false" customWidth="false" hidden="false" outlineLevel="0" max="4696" min="4695" style="129" width="10.57"/>
    <col collapsed="false" customWidth="true" hidden="false" outlineLevel="0" max="4697" min="4697" style="129" width="11.14"/>
    <col collapsed="false" customWidth="false" hidden="false" outlineLevel="0" max="4927" min="4698" style="129" width="10.57"/>
    <col collapsed="false" customWidth="true" hidden="true" outlineLevel="0" max="4935" min="4928" style="129" width="12.8"/>
    <col collapsed="false" customWidth="true" hidden="false" outlineLevel="0" max="4936" min="4936" style="129" width="3.71"/>
    <col collapsed="false" customWidth="true" hidden="false" outlineLevel="0" max="4937" min="4937" style="129" width="3.86"/>
    <col collapsed="false" customWidth="true" hidden="false" outlineLevel="0" max="4938" min="4938" style="129" width="3.71"/>
    <col collapsed="false" customWidth="true" hidden="false" outlineLevel="0" max="4939" min="4939" style="129" width="12.71"/>
    <col collapsed="false" customWidth="true" hidden="false" outlineLevel="0" max="4940" min="4940" style="129" width="52.71"/>
    <col collapsed="false" customWidth="true" hidden="true" outlineLevel="0" max="4944" min="4941" style="129" width="12.8"/>
    <col collapsed="false" customWidth="true" hidden="false" outlineLevel="0" max="4945" min="4945" style="129" width="12.29"/>
    <col collapsed="false" customWidth="true" hidden="false" outlineLevel="0" max="4946" min="4946" style="129" width="6.43"/>
    <col collapsed="false" customWidth="true" hidden="false" outlineLevel="0" max="4947" min="4947" style="129" width="12.29"/>
    <col collapsed="false" customWidth="true" hidden="true" outlineLevel="0" max="4948" min="4948" style="129" width="12.8"/>
    <col collapsed="false" customWidth="true" hidden="false" outlineLevel="0" max="4949" min="4949" style="129" width="3.71"/>
    <col collapsed="false" customWidth="true" hidden="false" outlineLevel="0" max="4950" min="4950" style="129" width="11.14"/>
    <col collapsed="false" customWidth="false" hidden="false" outlineLevel="0" max="4952" min="4951" style="129" width="10.57"/>
    <col collapsed="false" customWidth="true" hidden="false" outlineLevel="0" max="4953" min="4953" style="129" width="11.14"/>
    <col collapsed="false" customWidth="false" hidden="false" outlineLevel="0" max="5183" min="4954" style="129" width="10.57"/>
    <col collapsed="false" customWidth="true" hidden="true" outlineLevel="0" max="5191" min="5184" style="129" width="12.8"/>
    <col collapsed="false" customWidth="true" hidden="false" outlineLevel="0" max="5192" min="5192" style="129" width="3.71"/>
    <col collapsed="false" customWidth="true" hidden="false" outlineLevel="0" max="5193" min="5193" style="129" width="3.86"/>
    <col collapsed="false" customWidth="true" hidden="false" outlineLevel="0" max="5194" min="5194" style="129" width="3.71"/>
    <col collapsed="false" customWidth="true" hidden="false" outlineLevel="0" max="5195" min="5195" style="129" width="12.71"/>
    <col collapsed="false" customWidth="true" hidden="false" outlineLevel="0" max="5196" min="5196" style="129" width="52.71"/>
    <col collapsed="false" customWidth="true" hidden="true" outlineLevel="0" max="5200" min="5197" style="129" width="12.8"/>
    <col collapsed="false" customWidth="true" hidden="false" outlineLevel="0" max="5201" min="5201" style="129" width="12.29"/>
    <col collapsed="false" customWidth="true" hidden="false" outlineLevel="0" max="5202" min="5202" style="129" width="6.43"/>
    <col collapsed="false" customWidth="true" hidden="false" outlineLevel="0" max="5203" min="5203" style="129" width="12.29"/>
    <col collapsed="false" customWidth="true" hidden="true" outlineLevel="0" max="5204" min="5204" style="129" width="12.8"/>
    <col collapsed="false" customWidth="true" hidden="false" outlineLevel="0" max="5205" min="5205" style="129" width="3.71"/>
    <col collapsed="false" customWidth="true" hidden="false" outlineLevel="0" max="5206" min="5206" style="129" width="11.14"/>
    <col collapsed="false" customWidth="false" hidden="false" outlineLevel="0" max="5208" min="5207" style="129" width="10.57"/>
    <col collapsed="false" customWidth="true" hidden="false" outlineLevel="0" max="5209" min="5209" style="129" width="11.14"/>
    <col collapsed="false" customWidth="false" hidden="false" outlineLevel="0" max="5439" min="5210" style="129" width="10.57"/>
    <col collapsed="false" customWidth="true" hidden="true" outlineLevel="0" max="5447" min="5440" style="129" width="12.8"/>
    <col collapsed="false" customWidth="true" hidden="false" outlineLevel="0" max="5448" min="5448" style="129" width="3.71"/>
    <col collapsed="false" customWidth="true" hidden="false" outlineLevel="0" max="5449" min="5449" style="129" width="3.86"/>
    <col collapsed="false" customWidth="true" hidden="false" outlineLevel="0" max="5450" min="5450" style="129" width="3.71"/>
    <col collapsed="false" customWidth="true" hidden="false" outlineLevel="0" max="5451" min="5451" style="129" width="12.71"/>
    <col collapsed="false" customWidth="true" hidden="false" outlineLevel="0" max="5452" min="5452" style="129" width="52.71"/>
    <col collapsed="false" customWidth="true" hidden="true" outlineLevel="0" max="5456" min="5453" style="129" width="12.8"/>
    <col collapsed="false" customWidth="true" hidden="false" outlineLevel="0" max="5457" min="5457" style="129" width="12.29"/>
    <col collapsed="false" customWidth="true" hidden="false" outlineLevel="0" max="5458" min="5458" style="129" width="6.43"/>
    <col collapsed="false" customWidth="true" hidden="false" outlineLevel="0" max="5459" min="5459" style="129" width="12.29"/>
    <col collapsed="false" customWidth="true" hidden="true" outlineLevel="0" max="5460" min="5460" style="129" width="12.8"/>
    <col collapsed="false" customWidth="true" hidden="false" outlineLevel="0" max="5461" min="5461" style="129" width="3.71"/>
    <col collapsed="false" customWidth="true" hidden="false" outlineLevel="0" max="5462" min="5462" style="129" width="11.14"/>
    <col collapsed="false" customWidth="false" hidden="false" outlineLevel="0" max="5464" min="5463" style="129" width="10.57"/>
    <col collapsed="false" customWidth="true" hidden="false" outlineLevel="0" max="5465" min="5465" style="129" width="11.14"/>
    <col collapsed="false" customWidth="false" hidden="false" outlineLevel="0" max="5695" min="5466" style="129" width="10.57"/>
    <col collapsed="false" customWidth="true" hidden="true" outlineLevel="0" max="5703" min="5696" style="129" width="12.8"/>
    <col collapsed="false" customWidth="true" hidden="false" outlineLevel="0" max="5704" min="5704" style="129" width="3.71"/>
    <col collapsed="false" customWidth="true" hidden="false" outlineLevel="0" max="5705" min="5705" style="129" width="3.86"/>
    <col collapsed="false" customWidth="true" hidden="false" outlineLevel="0" max="5706" min="5706" style="129" width="3.71"/>
    <col collapsed="false" customWidth="true" hidden="false" outlineLevel="0" max="5707" min="5707" style="129" width="12.71"/>
    <col collapsed="false" customWidth="true" hidden="false" outlineLevel="0" max="5708" min="5708" style="129" width="52.71"/>
    <col collapsed="false" customWidth="true" hidden="true" outlineLevel="0" max="5712" min="5709" style="129" width="12.8"/>
    <col collapsed="false" customWidth="true" hidden="false" outlineLevel="0" max="5713" min="5713" style="129" width="12.29"/>
    <col collapsed="false" customWidth="true" hidden="false" outlineLevel="0" max="5714" min="5714" style="129" width="6.43"/>
    <col collapsed="false" customWidth="true" hidden="false" outlineLevel="0" max="5715" min="5715" style="129" width="12.29"/>
    <col collapsed="false" customWidth="true" hidden="true" outlineLevel="0" max="5716" min="5716" style="129" width="12.8"/>
    <col collapsed="false" customWidth="true" hidden="false" outlineLevel="0" max="5717" min="5717" style="129" width="3.71"/>
    <col collapsed="false" customWidth="true" hidden="false" outlineLevel="0" max="5718" min="5718" style="129" width="11.14"/>
    <col collapsed="false" customWidth="false" hidden="false" outlineLevel="0" max="5720" min="5719" style="129" width="10.57"/>
    <col collapsed="false" customWidth="true" hidden="false" outlineLevel="0" max="5721" min="5721" style="129" width="11.14"/>
    <col collapsed="false" customWidth="false" hidden="false" outlineLevel="0" max="5951" min="5722" style="129" width="10.57"/>
    <col collapsed="false" customWidth="true" hidden="true" outlineLevel="0" max="5959" min="5952" style="129" width="12.8"/>
    <col collapsed="false" customWidth="true" hidden="false" outlineLevel="0" max="5960" min="5960" style="129" width="3.71"/>
    <col collapsed="false" customWidth="true" hidden="false" outlineLevel="0" max="5961" min="5961" style="129" width="3.86"/>
    <col collapsed="false" customWidth="true" hidden="false" outlineLevel="0" max="5962" min="5962" style="129" width="3.71"/>
    <col collapsed="false" customWidth="true" hidden="false" outlineLevel="0" max="5963" min="5963" style="129" width="12.71"/>
    <col collapsed="false" customWidth="true" hidden="false" outlineLevel="0" max="5964" min="5964" style="129" width="52.71"/>
    <col collapsed="false" customWidth="true" hidden="true" outlineLevel="0" max="5968" min="5965" style="129" width="12.8"/>
    <col collapsed="false" customWidth="true" hidden="false" outlineLevel="0" max="5969" min="5969" style="129" width="12.29"/>
    <col collapsed="false" customWidth="true" hidden="false" outlineLevel="0" max="5970" min="5970" style="129" width="6.43"/>
    <col collapsed="false" customWidth="true" hidden="false" outlineLevel="0" max="5971" min="5971" style="129" width="12.29"/>
    <col collapsed="false" customWidth="true" hidden="true" outlineLevel="0" max="5972" min="5972" style="129" width="12.8"/>
    <col collapsed="false" customWidth="true" hidden="false" outlineLevel="0" max="5973" min="5973" style="129" width="3.71"/>
    <col collapsed="false" customWidth="true" hidden="false" outlineLevel="0" max="5974" min="5974" style="129" width="11.14"/>
    <col collapsed="false" customWidth="false" hidden="false" outlineLevel="0" max="5976" min="5975" style="129" width="10.57"/>
    <col collapsed="false" customWidth="true" hidden="false" outlineLevel="0" max="5977" min="5977" style="129" width="11.14"/>
    <col collapsed="false" customWidth="false" hidden="false" outlineLevel="0" max="6207" min="5978" style="129" width="10.57"/>
    <col collapsed="false" customWidth="true" hidden="true" outlineLevel="0" max="6215" min="6208" style="129" width="12.8"/>
    <col collapsed="false" customWidth="true" hidden="false" outlineLevel="0" max="6216" min="6216" style="129" width="3.71"/>
    <col collapsed="false" customWidth="true" hidden="false" outlineLevel="0" max="6217" min="6217" style="129" width="3.86"/>
    <col collapsed="false" customWidth="true" hidden="false" outlineLevel="0" max="6218" min="6218" style="129" width="3.71"/>
    <col collapsed="false" customWidth="true" hidden="false" outlineLevel="0" max="6219" min="6219" style="129" width="12.71"/>
    <col collapsed="false" customWidth="true" hidden="false" outlineLevel="0" max="6220" min="6220" style="129" width="52.71"/>
    <col collapsed="false" customWidth="true" hidden="true" outlineLevel="0" max="6224" min="6221" style="129" width="12.8"/>
    <col collapsed="false" customWidth="true" hidden="false" outlineLevel="0" max="6225" min="6225" style="129" width="12.29"/>
    <col collapsed="false" customWidth="true" hidden="false" outlineLevel="0" max="6226" min="6226" style="129" width="6.43"/>
    <col collapsed="false" customWidth="true" hidden="false" outlineLevel="0" max="6227" min="6227" style="129" width="12.29"/>
    <col collapsed="false" customWidth="true" hidden="true" outlineLevel="0" max="6228" min="6228" style="129" width="12.8"/>
    <col collapsed="false" customWidth="true" hidden="false" outlineLevel="0" max="6229" min="6229" style="129" width="3.71"/>
    <col collapsed="false" customWidth="true" hidden="false" outlineLevel="0" max="6230" min="6230" style="129" width="11.14"/>
    <col collapsed="false" customWidth="false" hidden="false" outlineLevel="0" max="6232" min="6231" style="129" width="10.57"/>
    <col collapsed="false" customWidth="true" hidden="false" outlineLevel="0" max="6233" min="6233" style="129" width="11.14"/>
    <col collapsed="false" customWidth="false" hidden="false" outlineLevel="0" max="6463" min="6234" style="129" width="10.57"/>
    <col collapsed="false" customWidth="true" hidden="true" outlineLevel="0" max="6471" min="6464" style="129" width="12.8"/>
    <col collapsed="false" customWidth="true" hidden="false" outlineLevel="0" max="6472" min="6472" style="129" width="3.71"/>
    <col collapsed="false" customWidth="true" hidden="false" outlineLevel="0" max="6473" min="6473" style="129" width="3.86"/>
    <col collapsed="false" customWidth="true" hidden="false" outlineLevel="0" max="6474" min="6474" style="129" width="3.71"/>
    <col collapsed="false" customWidth="true" hidden="false" outlineLevel="0" max="6475" min="6475" style="129" width="12.71"/>
    <col collapsed="false" customWidth="true" hidden="false" outlineLevel="0" max="6476" min="6476" style="129" width="52.71"/>
    <col collapsed="false" customWidth="true" hidden="true" outlineLevel="0" max="6480" min="6477" style="129" width="12.8"/>
    <col collapsed="false" customWidth="true" hidden="false" outlineLevel="0" max="6481" min="6481" style="129" width="12.29"/>
    <col collapsed="false" customWidth="true" hidden="false" outlineLevel="0" max="6482" min="6482" style="129" width="6.43"/>
    <col collapsed="false" customWidth="true" hidden="false" outlineLevel="0" max="6483" min="6483" style="129" width="12.29"/>
    <col collapsed="false" customWidth="true" hidden="true" outlineLevel="0" max="6484" min="6484" style="129" width="12.8"/>
    <col collapsed="false" customWidth="true" hidden="false" outlineLevel="0" max="6485" min="6485" style="129" width="3.71"/>
    <col collapsed="false" customWidth="true" hidden="false" outlineLevel="0" max="6486" min="6486" style="129" width="11.14"/>
    <col collapsed="false" customWidth="false" hidden="false" outlineLevel="0" max="6488" min="6487" style="129" width="10.57"/>
    <col collapsed="false" customWidth="true" hidden="false" outlineLevel="0" max="6489" min="6489" style="129" width="11.14"/>
    <col collapsed="false" customWidth="false" hidden="false" outlineLevel="0" max="6719" min="6490" style="129" width="10.57"/>
    <col collapsed="false" customWidth="true" hidden="true" outlineLevel="0" max="6727" min="6720" style="129" width="12.8"/>
    <col collapsed="false" customWidth="true" hidden="false" outlineLevel="0" max="6728" min="6728" style="129" width="3.71"/>
    <col collapsed="false" customWidth="true" hidden="false" outlineLevel="0" max="6729" min="6729" style="129" width="3.86"/>
    <col collapsed="false" customWidth="true" hidden="false" outlineLevel="0" max="6730" min="6730" style="129" width="3.71"/>
    <col collapsed="false" customWidth="true" hidden="false" outlineLevel="0" max="6731" min="6731" style="129" width="12.71"/>
    <col collapsed="false" customWidth="true" hidden="false" outlineLevel="0" max="6732" min="6732" style="129" width="52.71"/>
    <col collapsed="false" customWidth="true" hidden="true" outlineLevel="0" max="6736" min="6733" style="129" width="12.8"/>
    <col collapsed="false" customWidth="true" hidden="false" outlineLevel="0" max="6737" min="6737" style="129" width="12.29"/>
    <col collapsed="false" customWidth="true" hidden="false" outlineLevel="0" max="6738" min="6738" style="129" width="6.43"/>
    <col collapsed="false" customWidth="true" hidden="false" outlineLevel="0" max="6739" min="6739" style="129" width="12.29"/>
    <col collapsed="false" customWidth="true" hidden="true" outlineLevel="0" max="6740" min="6740" style="129" width="12.8"/>
    <col collapsed="false" customWidth="true" hidden="false" outlineLevel="0" max="6741" min="6741" style="129" width="3.71"/>
    <col collapsed="false" customWidth="true" hidden="false" outlineLevel="0" max="6742" min="6742" style="129" width="11.14"/>
    <col collapsed="false" customWidth="false" hidden="false" outlineLevel="0" max="6744" min="6743" style="129" width="10.57"/>
    <col collapsed="false" customWidth="true" hidden="false" outlineLevel="0" max="6745" min="6745" style="129" width="11.14"/>
    <col collapsed="false" customWidth="false" hidden="false" outlineLevel="0" max="6975" min="6746" style="129" width="10.57"/>
    <col collapsed="false" customWidth="true" hidden="true" outlineLevel="0" max="6983" min="6976" style="129" width="12.8"/>
    <col collapsed="false" customWidth="true" hidden="false" outlineLevel="0" max="6984" min="6984" style="129" width="3.71"/>
    <col collapsed="false" customWidth="true" hidden="false" outlineLevel="0" max="6985" min="6985" style="129" width="3.86"/>
    <col collapsed="false" customWidth="true" hidden="false" outlineLevel="0" max="6986" min="6986" style="129" width="3.71"/>
    <col collapsed="false" customWidth="true" hidden="false" outlineLevel="0" max="6987" min="6987" style="129" width="12.71"/>
    <col collapsed="false" customWidth="true" hidden="false" outlineLevel="0" max="6988" min="6988" style="129" width="52.71"/>
    <col collapsed="false" customWidth="true" hidden="true" outlineLevel="0" max="6992" min="6989" style="129" width="12.8"/>
    <col collapsed="false" customWidth="true" hidden="false" outlineLevel="0" max="6993" min="6993" style="129" width="12.29"/>
    <col collapsed="false" customWidth="true" hidden="false" outlineLevel="0" max="6994" min="6994" style="129" width="6.43"/>
    <col collapsed="false" customWidth="true" hidden="false" outlineLevel="0" max="6995" min="6995" style="129" width="12.29"/>
    <col collapsed="false" customWidth="true" hidden="true" outlineLevel="0" max="6996" min="6996" style="129" width="12.8"/>
    <col collapsed="false" customWidth="true" hidden="false" outlineLevel="0" max="6997" min="6997" style="129" width="3.71"/>
    <col collapsed="false" customWidth="true" hidden="false" outlineLevel="0" max="6998" min="6998" style="129" width="11.14"/>
    <col collapsed="false" customWidth="false" hidden="false" outlineLevel="0" max="7000" min="6999" style="129" width="10.57"/>
    <col collapsed="false" customWidth="true" hidden="false" outlineLevel="0" max="7001" min="7001" style="129" width="11.14"/>
    <col collapsed="false" customWidth="false" hidden="false" outlineLevel="0" max="7231" min="7002" style="129" width="10.57"/>
    <col collapsed="false" customWidth="true" hidden="true" outlineLevel="0" max="7239" min="7232" style="129" width="12.8"/>
    <col collapsed="false" customWidth="true" hidden="false" outlineLevel="0" max="7240" min="7240" style="129" width="3.71"/>
    <col collapsed="false" customWidth="true" hidden="false" outlineLevel="0" max="7241" min="7241" style="129" width="3.86"/>
    <col collapsed="false" customWidth="true" hidden="false" outlineLevel="0" max="7242" min="7242" style="129" width="3.71"/>
    <col collapsed="false" customWidth="true" hidden="false" outlineLevel="0" max="7243" min="7243" style="129" width="12.71"/>
    <col collapsed="false" customWidth="true" hidden="false" outlineLevel="0" max="7244" min="7244" style="129" width="52.71"/>
    <col collapsed="false" customWidth="true" hidden="true" outlineLevel="0" max="7248" min="7245" style="129" width="12.8"/>
    <col collapsed="false" customWidth="true" hidden="false" outlineLevel="0" max="7249" min="7249" style="129" width="12.29"/>
    <col collapsed="false" customWidth="true" hidden="false" outlineLevel="0" max="7250" min="7250" style="129" width="6.43"/>
    <col collapsed="false" customWidth="true" hidden="false" outlineLevel="0" max="7251" min="7251" style="129" width="12.29"/>
    <col collapsed="false" customWidth="true" hidden="true" outlineLevel="0" max="7252" min="7252" style="129" width="12.8"/>
    <col collapsed="false" customWidth="true" hidden="false" outlineLevel="0" max="7253" min="7253" style="129" width="3.71"/>
    <col collapsed="false" customWidth="true" hidden="false" outlineLevel="0" max="7254" min="7254" style="129" width="11.14"/>
    <col collapsed="false" customWidth="false" hidden="false" outlineLevel="0" max="7256" min="7255" style="129" width="10.57"/>
    <col collapsed="false" customWidth="true" hidden="false" outlineLevel="0" max="7257" min="7257" style="129" width="11.14"/>
    <col collapsed="false" customWidth="false" hidden="false" outlineLevel="0" max="7487" min="7258" style="129" width="10.57"/>
    <col collapsed="false" customWidth="true" hidden="true" outlineLevel="0" max="7495" min="7488" style="129" width="12.8"/>
    <col collapsed="false" customWidth="true" hidden="false" outlineLevel="0" max="7496" min="7496" style="129" width="3.71"/>
    <col collapsed="false" customWidth="true" hidden="false" outlineLevel="0" max="7497" min="7497" style="129" width="3.86"/>
    <col collapsed="false" customWidth="true" hidden="false" outlineLevel="0" max="7498" min="7498" style="129" width="3.71"/>
    <col collapsed="false" customWidth="true" hidden="false" outlineLevel="0" max="7499" min="7499" style="129" width="12.71"/>
    <col collapsed="false" customWidth="true" hidden="false" outlineLevel="0" max="7500" min="7500" style="129" width="52.71"/>
    <col collapsed="false" customWidth="true" hidden="true" outlineLevel="0" max="7504" min="7501" style="129" width="12.8"/>
    <col collapsed="false" customWidth="true" hidden="false" outlineLevel="0" max="7505" min="7505" style="129" width="12.29"/>
    <col collapsed="false" customWidth="true" hidden="false" outlineLevel="0" max="7506" min="7506" style="129" width="6.43"/>
    <col collapsed="false" customWidth="true" hidden="false" outlineLevel="0" max="7507" min="7507" style="129" width="12.29"/>
    <col collapsed="false" customWidth="true" hidden="true" outlineLevel="0" max="7508" min="7508" style="129" width="12.8"/>
    <col collapsed="false" customWidth="true" hidden="false" outlineLevel="0" max="7509" min="7509" style="129" width="3.71"/>
    <col collapsed="false" customWidth="true" hidden="false" outlineLevel="0" max="7510" min="7510" style="129" width="11.14"/>
    <col collapsed="false" customWidth="false" hidden="false" outlineLevel="0" max="7512" min="7511" style="129" width="10.57"/>
    <col collapsed="false" customWidth="true" hidden="false" outlineLevel="0" max="7513" min="7513" style="129" width="11.14"/>
    <col collapsed="false" customWidth="false" hidden="false" outlineLevel="0" max="7743" min="7514" style="129" width="10.57"/>
    <col collapsed="false" customWidth="true" hidden="true" outlineLevel="0" max="7751" min="7744" style="129" width="12.8"/>
    <col collapsed="false" customWidth="true" hidden="false" outlineLevel="0" max="7752" min="7752" style="129" width="3.71"/>
    <col collapsed="false" customWidth="true" hidden="false" outlineLevel="0" max="7753" min="7753" style="129" width="3.86"/>
    <col collapsed="false" customWidth="true" hidden="false" outlineLevel="0" max="7754" min="7754" style="129" width="3.71"/>
    <col collapsed="false" customWidth="true" hidden="false" outlineLevel="0" max="7755" min="7755" style="129" width="12.71"/>
    <col collapsed="false" customWidth="true" hidden="false" outlineLevel="0" max="7756" min="7756" style="129" width="52.71"/>
    <col collapsed="false" customWidth="true" hidden="true" outlineLevel="0" max="7760" min="7757" style="129" width="12.8"/>
    <col collapsed="false" customWidth="true" hidden="false" outlineLevel="0" max="7761" min="7761" style="129" width="12.29"/>
    <col collapsed="false" customWidth="true" hidden="false" outlineLevel="0" max="7762" min="7762" style="129" width="6.43"/>
    <col collapsed="false" customWidth="true" hidden="false" outlineLevel="0" max="7763" min="7763" style="129" width="12.29"/>
    <col collapsed="false" customWidth="true" hidden="true" outlineLevel="0" max="7764" min="7764" style="129" width="12.8"/>
    <col collapsed="false" customWidth="true" hidden="false" outlineLevel="0" max="7765" min="7765" style="129" width="3.71"/>
    <col collapsed="false" customWidth="true" hidden="false" outlineLevel="0" max="7766" min="7766" style="129" width="11.14"/>
    <col collapsed="false" customWidth="false" hidden="false" outlineLevel="0" max="7768" min="7767" style="129" width="10.57"/>
    <col collapsed="false" customWidth="true" hidden="false" outlineLevel="0" max="7769" min="7769" style="129" width="11.14"/>
    <col collapsed="false" customWidth="false" hidden="false" outlineLevel="0" max="7999" min="7770" style="129" width="10.57"/>
    <col collapsed="false" customWidth="true" hidden="true" outlineLevel="0" max="8007" min="8000" style="129" width="12.8"/>
    <col collapsed="false" customWidth="true" hidden="false" outlineLevel="0" max="8008" min="8008" style="129" width="3.71"/>
    <col collapsed="false" customWidth="true" hidden="false" outlineLevel="0" max="8009" min="8009" style="129" width="3.86"/>
    <col collapsed="false" customWidth="true" hidden="false" outlineLevel="0" max="8010" min="8010" style="129" width="3.71"/>
    <col collapsed="false" customWidth="true" hidden="false" outlineLevel="0" max="8011" min="8011" style="129" width="12.71"/>
    <col collapsed="false" customWidth="true" hidden="false" outlineLevel="0" max="8012" min="8012" style="129" width="52.71"/>
    <col collapsed="false" customWidth="true" hidden="true" outlineLevel="0" max="8016" min="8013" style="129" width="12.8"/>
    <col collapsed="false" customWidth="true" hidden="false" outlineLevel="0" max="8017" min="8017" style="129" width="12.29"/>
    <col collapsed="false" customWidth="true" hidden="false" outlineLevel="0" max="8018" min="8018" style="129" width="6.43"/>
    <col collapsed="false" customWidth="true" hidden="false" outlineLevel="0" max="8019" min="8019" style="129" width="12.29"/>
    <col collapsed="false" customWidth="true" hidden="true" outlineLevel="0" max="8020" min="8020" style="129" width="12.8"/>
    <col collapsed="false" customWidth="true" hidden="false" outlineLevel="0" max="8021" min="8021" style="129" width="3.71"/>
    <col collapsed="false" customWidth="true" hidden="false" outlineLevel="0" max="8022" min="8022" style="129" width="11.14"/>
    <col collapsed="false" customWidth="false" hidden="false" outlineLevel="0" max="8024" min="8023" style="129" width="10.57"/>
    <col collapsed="false" customWidth="true" hidden="false" outlineLevel="0" max="8025" min="8025" style="129" width="11.14"/>
    <col collapsed="false" customWidth="false" hidden="false" outlineLevel="0" max="8255" min="8026" style="129" width="10.57"/>
    <col collapsed="false" customWidth="true" hidden="true" outlineLevel="0" max="8263" min="8256" style="129" width="12.8"/>
    <col collapsed="false" customWidth="true" hidden="false" outlineLevel="0" max="8264" min="8264" style="129" width="3.71"/>
    <col collapsed="false" customWidth="true" hidden="false" outlineLevel="0" max="8265" min="8265" style="129" width="3.86"/>
    <col collapsed="false" customWidth="true" hidden="false" outlineLevel="0" max="8266" min="8266" style="129" width="3.71"/>
    <col collapsed="false" customWidth="true" hidden="false" outlineLevel="0" max="8267" min="8267" style="129" width="12.71"/>
    <col collapsed="false" customWidth="true" hidden="false" outlineLevel="0" max="8268" min="8268" style="129" width="52.71"/>
    <col collapsed="false" customWidth="true" hidden="true" outlineLevel="0" max="8272" min="8269" style="129" width="12.8"/>
    <col collapsed="false" customWidth="true" hidden="false" outlineLevel="0" max="8273" min="8273" style="129" width="12.29"/>
    <col collapsed="false" customWidth="true" hidden="false" outlineLevel="0" max="8274" min="8274" style="129" width="6.43"/>
    <col collapsed="false" customWidth="true" hidden="false" outlineLevel="0" max="8275" min="8275" style="129" width="12.29"/>
    <col collapsed="false" customWidth="true" hidden="true" outlineLevel="0" max="8276" min="8276" style="129" width="12.8"/>
    <col collapsed="false" customWidth="true" hidden="false" outlineLevel="0" max="8277" min="8277" style="129" width="3.71"/>
    <col collapsed="false" customWidth="true" hidden="false" outlineLevel="0" max="8278" min="8278" style="129" width="11.14"/>
    <col collapsed="false" customWidth="false" hidden="false" outlineLevel="0" max="8280" min="8279" style="129" width="10.57"/>
    <col collapsed="false" customWidth="true" hidden="false" outlineLevel="0" max="8281" min="8281" style="129" width="11.14"/>
    <col collapsed="false" customWidth="false" hidden="false" outlineLevel="0" max="8511" min="8282" style="129" width="10.57"/>
    <col collapsed="false" customWidth="true" hidden="true" outlineLevel="0" max="8519" min="8512" style="129" width="12.8"/>
    <col collapsed="false" customWidth="true" hidden="false" outlineLevel="0" max="8520" min="8520" style="129" width="3.71"/>
    <col collapsed="false" customWidth="true" hidden="false" outlineLevel="0" max="8521" min="8521" style="129" width="3.86"/>
    <col collapsed="false" customWidth="true" hidden="false" outlineLevel="0" max="8522" min="8522" style="129" width="3.71"/>
    <col collapsed="false" customWidth="true" hidden="false" outlineLevel="0" max="8523" min="8523" style="129" width="12.71"/>
    <col collapsed="false" customWidth="true" hidden="false" outlineLevel="0" max="8524" min="8524" style="129" width="52.71"/>
    <col collapsed="false" customWidth="true" hidden="true" outlineLevel="0" max="8528" min="8525" style="129" width="12.8"/>
    <col collapsed="false" customWidth="true" hidden="false" outlineLevel="0" max="8529" min="8529" style="129" width="12.29"/>
    <col collapsed="false" customWidth="true" hidden="false" outlineLevel="0" max="8530" min="8530" style="129" width="6.43"/>
    <col collapsed="false" customWidth="true" hidden="false" outlineLevel="0" max="8531" min="8531" style="129" width="12.29"/>
    <col collapsed="false" customWidth="true" hidden="true" outlineLevel="0" max="8532" min="8532" style="129" width="12.8"/>
    <col collapsed="false" customWidth="true" hidden="false" outlineLevel="0" max="8533" min="8533" style="129" width="3.71"/>
    <col collapsed="false" customWidth="true" hidden="false" outlineLevel="0" max="8534" min="8534" style="129" width="11.14"/>
    <col collapsed="false" customWidth="false" hidden="false" outlineLevel="0" max="8536" min="8535" style="129" width="10.57"/>
    <col collapsed="false" customWidth="true" hidden="false" outlineLevel="0" max="8537" min="8537" style="129" width="11.14"/>
    <col collapsed="false" customWidth="false" hidden="false" outlineLevel="0" max="8767" min="8538" style="129" width="10.57"/>
    <col collapsed="false" customWidth="true" hidden="true" outlineLevel="0" max="8775" min="8768" style="129" width="12.8"/>
    <col collapsed="false" customWidth="true" hidden="false" outlineLevel="0" max="8776" min="8776" style="129" width="3.71"/>
    <col collapsed="false" customWidth="true" hidden="false" outlineLevel="0" max="8777" min="8777" style="129" width="3.86"/>
    <col collapsed="false" customWidth="true" hidden="false" outlineLevel="0" max="8778" min="8778" style="129" width="3.71"/>
    <col collapsed="false" customWidth="true" hidden="false" outlineLevel="0" max="8779" min="8779" style="129" width="12.71"/>
    <col collapsed="false" customWidth="true" hidden="false" outlineLevel="0" max="8780" min="8780" style="129" width="52.71"/>
    <col collapsed="false" customWidth="true" hidden="true" outlineLevel="0" max="8784" min="8781" style="129" width="12.8"/>
    <col collapsed="false" customWidth="true" hidden="false" outlineLevel="0" max="8785" min="8785" style="129" width="12.29"/>
    <col collapsed="false" customWidth="true" hidden="false" outlineLevel="0" max="8786" min="8786" style="129" width="6.43"/>
    <col collapsed="false" customWidth="true" hidden="false" outlineLevel="0" max="8787" min="8787" style="129" width="12.29"/>
    <col collapsed="false" customWidth="true" hidden="true" outlineLevel="0" max="8788" min="8788" style="129" width="12.8"/>
    <col collapsed="false" customWidth="true" hidden="false" outlineLevel="0" max="8789" min="8789" style="129" width="3.71"/>
    <col collapsed="false" customWidth="true" hidden="false" outlineLevel="0" max="8790" min="8790" style="129" width="11.14"/>
    <col collapsed="false" customWidth="false" hidden="false" outlineLevel="0" max="8792" min="8791" style="129" width="10.57"/>
    <col collapsed="false" customWidth="true" hidden="false" outlineLevel="0" max="8793" min="8793" style="129" width="11.14"/>
    <col collapsed="false" customWidth="false" hidden="false" outlineLevel="0" max="9023" min="8794" style="129" width="10.57"/>
    <col collapsed="false" customWidth="true" hidden="true" outlineLevel="0" max="9031" min="9024" style="129" width="12.8"/>
    <col collapsed="false" customWidth="true" hidden="false" outlineLevel="0" max="9032" min="9032" style="129" width="3.71"/>
    <col collapsed="false" customWidth="true" hidden="false" outlineLevel="0" max="9033" min="9033" style="129" width="3.86"/>
    <col collapsed="false" customWidth="true" hidden="false" outlineLevel="0" max="9034" min="9034" style="129" width="3.71"/>
    <col collapsed="false" customWidth="true" hidden="false" outlineLevel="0" max="9035" min="9035" style="129" width="12.71"/>
    <col collapsed="false" customWidth="true" hidden="false" outlineLevel="0" max="9036" min="9036" style="129" width="52.71"/>
    <col collapsed="false" customWidth="true" hidden="true" outlineLevel="0" max="9040" min="9037" style="129" width="12.8"/>
    <col collapsed="false" customWidth="true" hidden="false" outlineLevel="0" max="9041" min="9041" style="129" width="12.29"/>
    <col collapsed="false" customWidth="true" hidden="false" outlineLevel="0" max="9042" min="9042" style="129" width="6.43"/>
    <col collapsed="false" customWidth="true" hidden="false" outlineLevel="0" max="9043" min="9043" style="129" width="12.29"/>
    <col collapsed="false" customWidth="true" hidden="true" outlineLevel="0" max="9044" min="9044" style="129" width="12.8"/>
    <col collapsed="false" customWidth="true" hidden="false" outlineLevel="0" max="9045" min="9045" style="129" width="3.71"/>
    <col collapsed="false" customWidth="true" hidden="false" outlineLevel="0" max="9046" min="9046" style="129" width="11.14"/>
    <col collapsed="false" customWidth="false" hidden="false" outlineLevel="0" max="9048" min="9047" style="129" width="10.57"/>
    <col collapsed="false" customWidth="true" hidden="false" outlineLevel="0" max="9049" min="9049" style="129" width="11.14"/>
    <col collapsed="false" customWidth="false" hidden="false" outlineLevel="0" max="9279" min="9050" style="129" width="10.57"/>
    <col collapsed="false" customWidth="true" hidden="true" outlineLevel="0" max="9287" min="9280" style="129" width="12.8"/>
    <col collapsed="false" customWidth="true" hidden="false" outlineLevel="0" max="9288" min="9288" style="129" width="3.71"/>
    <col collapsed="false" customWidth="true" hidden="false" outlineLevel="0" max="9289" min="9289" style="129" width="3.86"/>
    <col collapsed="false" customWidth="true" hidden="false" outlineLevel="0" max="9290" min="9290" style="129" width="3.71"/>
    <col collapsed="false" customWidth="true" hidden="false" outlineLevel="0" max="9291" min="9291" style="129" width="12.71"/>
    <col collapsed="false" customWidth="true" hidden="false" outlineLevel="0" max="9292" min="9292" style="129" width="52.71"/>
    <col collapsed="false" customWidth="true" hidden="true" outlineLevel="0" max="9296" min="9293" style="129" width="12.8"/>
    <col collapsed="false" customWidth="true" hidden="false" outlineLevel="0" max="9297" min="9297" style="129" width="12.29"/>
    <col collapsed="false" customWidth="true" hidden="false" outlineLevel="0" max="9298" min="9298" style="129" width="6.43"/>
    <col collapsed="false" customWidth="true" hidden="false" outlineLevel="0" max="9299" min="9299" style="129" width="12.29"/>
    <col collapsed="false" customWidth="true" hidden="true" outlineLevel="0" max="9300" min="9300" style="129" width="12.8"/>
    <col collapsed="false" customWidth="true" hidden="false" outlineLevel="0" max="9301" min="9301" style="129" width="3.71"/>
    <col collapsed="false" customWidth="true" hidden="false" outlineLevel="0" max="9302" min="9302" style="129" width="11.14"/>
    <col collapsed="false" customWidth="false" hidden="false" outlineLevel="0" max="9304" min="9303" style="129" width="10.57"/>
    <col collapsed="false" customWidth="true" hidden="false" outlineLevel="0" max="9305" min="9305" style="129" width="11.14"/>
    <col collapsed="false" customWidth="false" hidden="false" outlineLevel="0" max="9535" min="9306" style="129" width="10.57"/>
    <col collapsed="false" customWidth="true" hidden="true" outlineLevel="0" max="9543" min="9536" style="129" width="12.8"/>
    <col collapsed="false" customWidth="true" hidden="false" outlineLevel="0" max="9544" min="9544" style="129" width="3.71"/>
    <col collapsed="false" customWidth="true" hidden="false" outlineLevel="0" max="9545" min="9545" style="129" width="3.86"/>
    <col collapsed="false" customWidth="true" hidden="false" outlineLevel="0" max="9546" min="9546" style="129" width="3.71"/>
    <col collapsed="false" customWidth="true" hidden="false" outlineLevel="0" max="9547" min="9547" style="129" width="12.71"/>
    <col collapsed="false" customWidth="true" hidden="false" outlineLevel="0" max="9548" min="9548" style="129" width="52.71"/>
    <col collapsed="false" customWidth="true" hidden="true" outlineLevel="0" max="9552" min="9549" style="129" width="12.8"/>
    <col collapsed="false" customWidth="true" hidden="false" outlineLevel="0" max="9553" min="9553" style="129" width="12.29"/>
    <col collapsed="false" customWidth="true" hidden="false" outlineLevel="0" max="9554" min="9554" style="129" width="6.43"/>
    <col collapsed="false" customWidth="true" hidden="false" outlineLevel="0" max="9555" min="9555" style="129" width="12.29"/>
    <col collapsed="false" customWidth="true" hidden="true" outlineLevel="0" max="9556" min="9556" style="129" width="12.8"/>
    <col collapsed="false" customWidth="true" hidden="false" outlineLevel="0" max="9557" min="9557" style="129" width="3.71"/>
    <col collapsed="false" customWidth="true" hidden="false" outlineLevel="0" max="9558" min="9558" style="129" width="11.14"/>
    <col collapsed="false" customWidth="false" hidden="false" outlineLevel="0" max="9560" min="9559" style="129" width="10.57"/>
    <col collapsed="false" customWidth="true" hidden="false" outlineLevel="0" max="9561" min="9561" style="129" width="11.14"/>
    <col collapsed="false" customWidth="false" hidden="false" outlineLevel="0" max="9791" min="9562" style="129" width="10.57"/>
    <col collapsed="false" customWidth="true" hidden="true" outlineLevel="0" max="9799" min="9792" style="129" width="12.8"/>
    <col collapsed="false" customWidth="true" hidden="false" outlineLevel="0" max="9800" min="9800" style="129" width="3.71"/>
    <col collapsed="false" customWidth="true" hidden="false" outlineLevel="0" max="9801" min="9801" style="129" width="3.86"/>
    <col collapsed="false" customWidth="true" hidden="false" outlineLevel="0" max="9802" min="9802" style="129" width="3.71"/>
    <col collapsed="false" customWidth="true" hidden="false" outlineLevel="0" max="9803" min="9803" style="129" width="12.71"/>
    <col collapsed="false" customWidth="true" hidden="false" outlineLevel="0" max="9804" min="9804" style="129" width="52.71"/>
    <col collapsed="false" customWidth="true" hidden="true" outlineLevel="0" max="9808" min="9805" style="129" width="12.8"/>
    <col collapsed="false" customWidth="true" hidden="false" outlineLevel="0" max="9809" min="9809" style="129" width="12.29"/>
    <col collapsed="false" customWidth="true" hidden="false" outlineLevel="0" max="9810" min="9810" style="129" width="6.43"/>
    <col collapsed="false" customWidth="true" hidden="false" outlineLevel="0" max="9811" min="9811" style="129" width="12.29"/>
    <col collapsed="false" customWidth="true" hidden="true" outlineLevel="0" max="9812" min="9812" style="129" width="12.8"/>
    <col collapsed="false" customWidth="true" hidden="false" outlineLevel="0" max="9813" min="9813" style="129" width="3.71"/>
    <col collapsed="false" customWidth="true" hidden="false" outlineLevel="0" max="9814" min="9814" style="129" width="11.14"/>
    <col collapsed="false" customWidth="false" hidden="false" outlineLevel="0" max="9816" min="9815" style="129" width="10.57"/>
    <col collapsed="false" customWidth="true" hidden="false" outlineLevel="0" max="9817" min="9817" style="129" width="11.14"/>
    <col collapsed="false" customWidth="false" hidden="false" outlineLevel="0" max="10047" min="9818" style="129" width="10.57"/>
    <col collapsed="false" customWidth="true" hidden="true" outlineLevel="0" max="10055" min="10048" style="129" width="12.8"/>
    <col collapsed="false" customWidth="true" hidden="false" outlineLevel="0" max="10056" min="10056" style="129" width="3.71"/>
    <col collapsed="false" customWidth="true" hidden="false" outlineLevel="0" max="10057" min="10057" style="129" width="3.86"/>
    <col collapsed="false" customWidth="true" hidden="false" outlineLevel="0" max="10058" min="10058" style="129" width="3.71"/>
    <col collapsed="false" customWidth="true" hidden="false" outlineLevel="0" max="10059" min="10059" style="129" width="12.71"/>
    <col collapsed="false" customWidth="true" hidden="false" outlineLevel="0" max="10060" min="10060" style="129" width="52.71"/>
    <col collapsed="false" customWidth="true" hidden="true" outlineLevel="0" max="10064" min="10061" style="129" width="12.8"/>
    <col collapsed="false" customWidth="true" hidden="false" outlineLevel="0" max="10065" min="10065" style="129" width="12.29"/>
    <col collapsed="false" customWidth="true" hidden="false" outlineLevel="0" max="10066" min="10066" style="129" width="6.43"/>
    <col collapsed="false" customWidth="true" hidden="false" outlineLevel="0" max="10067" min="10067" style="129" width="12.29"/>
    <col collapsed="false" customWidth="true" hidden="true" outlineLevel="0" max="10068" min="10068" style="129" width="12.8"/>
    <col collapsed="false" customWidth="true" hidden="false" outlineLevel="0" max="10069" min="10069" style="129" width="3.71"/>
    <col collapsed="false" customWidth="true" hidden="false" outlineLevel="0" max="10070" min="10070" style="129" width="11.14"/>
    <col collapsed="false" customWidth="false" hidden="false" outlineLevel="0" max="10072" min="10071" style="129" width="10.57"/>
    <col collapsed="false" customWidth="true" hidden="false" outlineLevel="0" max="10073" min="10073" style="129" width="11.14"/>
    <col collapsed="false" customWidth="false" hidden="false" outlineLevel="0" max="10303" min="10074" style="129" width="10.57"/>
    <col collapsed="false" customWidth="true" hidden="true" outlineLevel="0" max="10311" min="10304" style="129" width="12.8"/>
    <col collapsed="false" customWidth="true" hidden="false" outlineLevel="0" max="10312" min="10312" style="129" width="3.71"/>
    <col collapsed="false" customWidth="true" hidden="false" outlineLevel="0" max="10313" min="10313" style="129" width="3.86"/>
    <col collapsed="false" customWidth="true" hidden="false" outlineLevel="0" max="10314" min="10314" style="129" width="3.71"/>
    <col collapsed="false" customWidth="true" hidden="false" outlineLevel="0" max="10315" min="10315" style="129" width="12.71"/>
    <col collapsed="false" customWidth="true" hidden="false" outlineLevel="0" max="10316" min="10316" style="129" width="52.71"/>
    <col collapsed="false" customWidth="true" hidden="true" outlineLevel="0" max="10320" min="10317" style="129" width="12.8"/>
    <col collapsed="false" customWidth="true" hidden="false" outlineLevel="0" max="10321" min="10321" style="129" width="12.29"/>
    <col collapsed="false" customWidth="true" hidden="false" outlineLevel="0" max="10322" min="10322" style="129" width="6.43"/>
    <col collapsed="false" customWidth="true" hidden="false" outlineLevel="0" max="10323" min="10323" style="129" width="12.29"/>
    <col collapsed="false" customWidth="true" hidden="true" outlineLevel="0" max="10324" min="10324" style="129" width="12.8"/>
    <col collapsed="false" customWidth="true" hidden="false" outlineLevel="0" max="10325" min="10325" style="129" width="3.71"/>
    <col collapsed="false" customWidth="true" hidden="false" outlineLevel="0" max="10326" min="10326" style="129" width="11.14"/>
    <col collapsed="false" customWidth="false" hidden="false" outlineLevel="0" max="10328" min="10327" style="129" width="10.57"/>
    <col collapsed="false" customWidth="true" hidden="false" outlineLevel="0" max="10329" min="10329" style="129" width="11.14"/>
    <col collapsed="false" customWidth="false" hidden="false" outlineLevel="0" max="10559" min="10330" style="129" width="10.57"/>
    <col collapsed="false" customWidth="true" hidden="true" outlineLevel="0" max="10567" min="10560" style="129" width="12.8"/>
    <col collapsed="false" customWidth="true" hidden="false" outlineLevel="0" max="10568" min="10568" style="129" width="3.71"/>
    <col collapsed="false" customWidth="true" hidden="false" outlineLevel="0" max="10569" min="10569" style="129" width="3.86"/>
    <col collapsed="false" customWidth="true" hidden="false" outlineLevel="0" max="10570" min="10570" style="129" width="3.71"/>
    <col collapsed="false" customWidth="true" hidden="false" outlineLevel="0" max="10571" min="10571" style="129" width="12.71"/>
    <col collapsed="false" customWidth="true" hidden="false" outlineLevel="0" max="10572" min="10572" style="129" width="52.71"/>
    <col collapsed="false" customWidth="true" hidden="true" outlineLevel="0" max="10576" min="10573" style="129" width="12.8"/>
    <col collapsed="false" customWidth="true" hidden="false" outlineLevel="0" max="10577" min="10577" style="129" width="12.29"/>
    <col collapsed="false" customWidth="true" hidden="false" outlineLevel="0" max="10578" min="10578" style="129" width="6.43"/>
    <col collapsed="false" customWidth="true" hidden="false" outlineLevel="0" max="10579" min="10579" style="129" width="12.29"/>
    <col collapsed="false" customWidth="true" hidden="true" outlineLevel="0" max="10580" min="10580" style="129" width="12.8"/>
    <col collapsed="false" customWidth="true" hidden="false" outlineLevel="0" max="10581" min="10581" style="129" width="3.71"/>
    <col collapsed="false" customWidth="true" hidden="false" outlineLevel="0" max="10582" min="10582" style="129" width="11.14"/>
    <col collapsed="false" customWidth="false" hidden="false" outlineLevel="0" max="10584" min="10583" style="129" width="10.57"/>
    <col collapsed="false" customWidth="true" hidden="false" outlineLevel="0" max="10585" min="10585" style="129" width="11.14"/>
    <col collapsed="false" customWidth="false" hidden="false" outlineLevel="0" max="10815" min="10586" style="129" width="10.57"/>
    <col collapsed="false" customWidth="true" hidden="true" outlineLevel="0" max="10823" min="10816" style="129" width="12.8"/>
    <col collapsed="false" customWidth="true" hidden="false" outlineLevel="0" max="10824" min="10824" style="129" width="3.71"/>
    <col collapsed="false" customWidth="true" hidden="false" outlineLevel="0" max="10825" min="10825" style="129" width="3.86"/>
    <col collapsed="false" customWidth="true" hidden="false" outlineLevel="0" max="10826" min="10826" style="129" width="3.71"/>
    <col collapsed="false" customWidth="true" hidden="false" outlineLevel="0" max="10827" min="10827" style="129" width="12.71"/>
    <col collapsed="false" customWidth="true" hidden="false" outlineLevel="0" max="10828" min="10828" style="129" width="52.71"/>
    <col collapsed="false" customWidth="true" hidden="true" outlineLevel="0" max="10832" min="10829" style="129" width="12.8"/>
    <col collapsed="false" customWidth="true" hidden="false" outlineLevel="0" max="10833" min="10833" style="129" width="12.29"/>
    <col collapsed="false" customWidth="true" hidden="false" outlineLevel="0" max="10834" min="10834" style="129" width="6.43"/>
    <col collapsed="false" customWidth="true" hidden="false" outlineLevel="0" max="10835" min="10835" style="129" width="12.29"/>
    <col collapsed="false" customWidth="true" hidden="true" outlineLevel="0" max="10836" min="10836" style="129" width="12.8"/>
    <col collapsed="false" customWidth="true" hidden="false" outlineLevel="0" max="10837" min="10837" style="129" width="3.71"/>
    <col collapsed="false" customWidth="true" hidden="false" outlineLevel="0" max="10838" min="10838" style="129" width="11.14"/>
    <col collapsed="false" customWidth="false" hidden="false" outlineLevel="0" max="10840" min="10839" style="129" width="10.57"/>
    <col collapsed="false" customWidth="true" hidden="false" outlineLevel="0" max="10841" min="10841" style="129" width="11.14"/>
    <col collapsed="false" customWidth="false" hidden="false" outlineLevel="0" max="11071" min="10842" style="129" width="10.57"/>
    <col collapsed="false" customWidth="true" hidden="true" outlineLevel="0" max="11079" min="11072" style="129" width="12.8"/>
    <col collapsed="false" customWidth="true" hidden="false" outlineLevel="0" max="11080" min="11080" style="129" width="3.71"/>
    <col collapsed="false" customWidth="true" hidden="false" outlineLevel="0" max="11081" min="11081" style="129" width="3.86"/>
    <col collapsed="false" customWidth="true" hidden="false" outlineLevel="0" max="11082" min="11082" style="129" width="3.71"/>
    <col collapsed="false" customWidth="true" hidden="false" outlineLevel="0" max="11083" min="11083" style="129" width="12.71"/>
    <col collapsed="false" customWidth="true" hidden="false" outlineLevel="0" max="11084" min="11084" style="129" width="52.71"/>
    <col collapsed="false" customWidth="true" hidden="true" outlineLevel="0" max="11088" min="11085" style="129" width="12.8"/>
    <col collapsed="false" customWidth="true" hidden="false" outlineLevel="0" max="11089" min="11089" style="129" width="12.29"/>
    <col collapsed="false" customWidth="true" hidden="false" outlineLevel="0" max="11090" min="11090" style="129" width="6.43"/>
    <col collapsed="false" customWidth="true" hidden="false" outlineLevel="0" max="11091" min="11091" style="129" width="12.29"/>
    <col collapsed="false" customWidth="true" hidden="true" outlineLevel="0" max="11092" min="11092" style="129" width="12.8"/>
    <col collapsed="false" customWidth="true" hidden="false" outlineLevel="0" max="11093" min="11093" style="129" width="3.71"/>
    <col collapsed="false" customWidth="true" hidden="false" outlineLevel="0" max="11094" min="11094" style="129" width="11.14"/>
    <col collapsed="false" customWidth="false" hidden="false" outlineLevel="0" max="11096" min="11095" style="129" width="10.57"/>
    <col collapsed="false" customWidth="true" hidden="false" outlineLevel="0" max="11097" min="11097" style="129" width="11.14"/>
    <col collapsed="false" customWidth="false" hidden="false" outlineLevel="0" max="11327" min="11098" style="129" width="10.57"/>
    <col collapsed="false" customWidth="true" hidden="true" outlineLevel="0" max="11335" min="11328" style="129" width="12.8"/>
    <col collapsed="false" customWidth="true" hidden="false" outlineLevel="0" max="11336" min="11336" style="129" width="3.71"/>
    <col collapsed="false" customWidth="true" hidden="false" outlineLevel="0" max="11337" min="11337" style="129" width="3.86"/>
    <col collapsed="false" customWidth="true" hidden="false" outlineLevel="0" max="11338" min="11338" style="129" width="3.71"/>
    <col collapsed="false" customWidth="true" hidden="false" outlineLevel="0" max="11339" min="11339" style="129" width="12.71"/>
    <col collapsed="false" customWidth="true" hidden="false" outlineLevel="0" max="11340" min="11340" style="129" width="52.71"/>
    <col collapsed="false" customWidth="true" hidden="true" outlineLevel="0" max="11344" min="11341" style="129" width="12.8"/>
    <col collapsed="false" customWidth="true" hidden="false" outlineLevel="0" max="11345" min="11345" style="129" width="12.29"/>
    <col collapsed="false" customWidth="true" hidden="false" outlineLevel="0" max="11346" min="11346" style="129" width="6.43"/>
    <col collapsed="false" customWidth="true" hidden="false" outlineLevel="0" max="11347" min="11347" style="129" width="12.29"/>
    <col collapsed="false" customWidth="true" hidden="true" outlineLevel="0" max="11348" min="11348" style="129" width="12.8"/>
    <col collapsed="false" customWidth="true" hidden="false" outlineLevel="0" max="11349" min="11349" style="129" width="3.71"/>
    <col collapsed="false" customWidth="true" hidden="false" outlineLevel="0" max="11350" min="11350" style="129" width="11.14"/>
    <col collapsed="false" customWidth="false" hidden="false" outlineLevel="0" max="11352" min="11351" style="129" width="10.57"/>
    <col collapsed="false" customWidth="true" hidden="false" outlineLevel="0" max="11353" min="11353" style="129" width="11.14"/>
    <col collapsed="false" customWidth="false" hidden="false" outlineLevel="0" max="11583" min="11354" style="129" width="10.57"/>
    <col collapsed="false" customWidth="true" hidden="true" outlineLevel="0" max="11591" min="11584" style="129" width="12.8"/>
    <col collapsed="false" customWidth="true" hidden="false" outlineLevel="0" max="11592" min="11592" style="129" width="3.71"/>
    <col collapsed="false" customWidth="true" hidden="false" outlineLevel="0" max="11593" min="11593" style="129" width="3.86"/>
    <col collapsed="false" customWidth="true" hidden="false" outlineLevel="0" max="11594" min="11594" style="129" width="3.71"/>
    <col collapsed="false" customWidth="true" hidden="false" outlineLevel="0" max="11595" min="11595" style="129" width="12.71"/>
    <col collapsed="false" customWidth="true" hidden="false" outlineLevel="0" max="11596" min="11596" style="129" width="52.71"/>
    <col collapsed="false" customWidth="true" hidden="true" outlineLevel="0" max="11600" min="11597" style="129" width="12.8"/>
    <col collapsed="false" customWidth="true" hidden="false" outlineLevel="0" max="11601" min="11601" style="129" width="12.29"/>
    <col collapsed="false" customWidth="true" hidden="false" outlineLevel="0" max="11602" min="11602" style="129" width="6.43"/>
    <col collapsed="false" customWidth="true" hidden="false" outlineLevel="0" max="11603" min="11603" style="129" width="12.29"/>
    <col collapsed="false" customWidth="true" hidden="true" outlineLevel="0" max="11604" min="11604" style="129" width="12.8"/>
    <col collapsed="false" customWidth="true" hidden="false" outlineLevel="0" max="11605" min="11605" style="129" width="3.71"/>
    <col collapsed="false" customWidth="true" hidden="false" outlineLevel="0" max="11606" min="11606" style="129" width="11.14"/>
    <col collapsed="false" customWidth="false" hidden="false" outlineLevel="0" max="11608" min="11607" style="129" width="10.57"/>
    <col collapsed="false" customWidth="true" hidden="false" outlineLevel="0" max="11609" min="11609" style="129" width="11.14"/>
    <col collapsed="false" customWidth="false" hidden="false" outlineLevel="0" max="11839" min="11610" style="129" width="10.57"/>
    <col collapsed="false" customWidth="true" hidden="true" outlineLevel="0" max="11847" min="11840" style="129" width="12.8"/>
    <col collapsed="false" customWidth="true" hidden="false" outlineLevel="0" max="11848" min="11848" style="129" width="3.71"/>
    <col collapsed="false" customWidth="true" hidden="false" outlineLevel="0" max="11849" min="11849" style="129" width="3.86"/>
    <col collapsed="false" customWidth="true" hidden="false" outlineLevel="0" max="11850" min="11850" style="129" width="3.71"/>
    <col collapsed="false" customWidth="true" hidden="false" outlineLevel="0" max="11851" min="11851" style="129" width="12.71"/>
    <col collapsed="false" customWidth="true" hidden="false" outlineLevel="0" max="11852" min="11852" style="129" width="52.71"/>
    <col collapsed="false" customWidth="true" hidden="true" outlineLevel="0" max="11856" min="11853" style="129" width="12.8"/>
    <col collapsed="false" customWidth="true" hidden="false" outlineLevel="0" max="11857" min="11857" style="129" width="12.29"/>
    <col collapsed="false" customWidth="true" hidden="false" outlineLevel="0" max="11858" min="11858" style="129" width="6.43"/>
    <col collapsed="false" customWidth="true" hidden="false" outlineLevel="0" max="11859" min="11859" style="129" width="12.29"/>
    <col collapsed="false" customWidth="true" hidden="true" outlineLevel="0" max="11860" min="11860" style="129" width="12.8"/>
    <col collapsed="false" customWidth="true" hidden="false" outlineLevel="0" max="11861" min="11861" style="129" width="3.71"/>
    <col collapsed="false" customWidth="true" hidden="false" outlineLevel="0" max="11862" min="11862" style="129" width="11.14"/>
    <col collapsed="false" customWidth="false" hidden="false" outlineLevel="0" max="11864" min="11863" style="129" width="10.57"/>
    <col collapsed="false" customWidth="true" hidden="false" outlineLevel="0" max="11865" min="11865" style="129" width="11.14"/>
    <col collapsed="false" customWidth="false" hidden="false" outlineLevel="0" max="12095" min="11866" style="129" width="10.57"/>
    <col collapsed="false" customWidth="true" hidden="true" outlineLevel="0" max="12103" min="12096" style="129" width="12.8"/>
    <col collapsed="false" customWidth="true" hidden="false" outlineLevel="0" max="12104" min="12104" style="129" width="3.71"/>
    <col collapsed="false" customWidth="true" hidden="false" outlineLevel="0" max="12105" min="12105" style="129" width="3.86"/>
    <col collapsed="false" customWidth="true" hidden="false" outlineLevel="0" max="12106" min="12106" style="129" width="3.71"/>
    <col collapsed="false" customWidth="true" hidden="false" outlineLevel="0" max="12107" min="12107" style="129" width="12.71"/>
    <col collapsed="false" customWidth="true" hidden="false" outlineLevel="0" max="12108" min="12108" style="129" width="52.71"/>
    <col collapsed="false" customWidth="true" hidden="true" outlineLevel="0" max="12112" min="12109" style="129" width="12.8"/>
    <col collapsed="false" customWidth="true" hidden="false" outlineLevel="0" max="12113" min="12113" style="129" width="12.29"/>
    <col collapsed="false" customWidth="true" hidden="false" outlineLevel="0" max="12114" min="12114" style="129" width="6.43"/>
    <col collapsed="false" customWidth="true" hidden="false" outlineLevel="0" max="12115" min="12115" style="129" width="12.29"/>
    <col collapsed="false" customWidth="true" hidden="true" outlineLevel="0" max="12116" min="12116" style="129" width="12.8"/>
    <col collapsed="false" customWidth="true" hidden="false" outlineLevel="0" max="12117" min="12117" style="129" width="3.71"/>
    <col collapsed="false" customWidth="true" hidden="false" outlineLevel="0" max="12118" min="12118" style="129" width="11.14"/>
    <col collapsed="false" customWidth="false" hidden="false" outlineLevel="0" max="12120" min="12119" style="129" width="10.57"/>
    <col collapsed="false" customWidth="true" hidden="false" outlineLevel="0" max="12121" min="12121" style="129" width="11.14"/>
    <col collapsed="false" customWidth="false" hidden="false" outlineLevel="0" max="12351" min="12122" style="129" width="10.57"/>
    <col collapsed="false" customWidth="true" hidden="true" outlineLevel="0" max="12359" min="12352" style="129" width="12.8"/>
    <col collapsed="false" customWidth="true" hidden="false" outlineLevel="0" max="12360" min="12360" style="129" width="3.71"/>
    <col collapsed="false" customWidth="true" hidden="false" outlineLevel="0" max="12361" min="12361" style="129" width="3.86"/>
    <col collapsed="false" customWidth="true" hidden="false" outlineLevel="0" max="12362" min="12362" style="129" width="3.71"/>
    <col collapsed="false" customWidth="true" hidden="false" outlineLevel="0" max="12363" min="12363" style="129" width="12.71"/>
    <col collapsed="false" customWidth="true" hidden="false" outlineLevel="0" max="12364" min="12364" style="129" width="52.71"/>
    <col collapsed="false" customWidth="true" hidden="true" outlineLevel="0" max="12368" min="12365" style="129" width="12.8"/>
    <col collapsed="false" customWidth="true" hidden="false" outlineLevel="0" max="12369" min="12369" style="129" width="12.29"/>
    <col collapsed="false" customWidth="true" hidden="false" outlineLevel="0" max="12370" min="12370" style="129" width="6.43"/>
    <col collapsed="false" customWidth="true" hidden="false" outlineLevel="0" max="12371" min="12371" style="129" width="12.29"/>
    <col collapsed="false" customWidth="true" hidden="true" outlineLevel="0" max="12372" min="12372" style="129" width="12.8"/>
    <col collapsed="false" customWidth="true" hidden="false" outlineLevel="0" max="12373" min="12373" style="129" width="3.71"/>
    <col collapsed="false" customWidth="true" hidden="false" outlineLevel="0" max="12374" min="12374" style="129" width="11.14"/>
    <col collapsed="false" customWidth="false" hidden="false" outlineLevel="0" max="12376" min="12375" style="129" width="10.57"/>
    <col collapsed="false" customWidth="true" hidden="false" outlineLevel="0" max="12377" min="12377" style="129" width="11.14"/>
    <col collapsed="false" customWidth="false" hidden="false" outlineLevel="0" max="12607" min="12378" style="129" width="10.57"/>
    <col collapsed="false" customWidth="true" hidden="true" outlineLevel="0" max="12615" min="12608" style="129" width="12.8"/>
    <col collapsed="false" customWidth="true" hidden="false" outlineLevel="0" max="12616" min="12616" style="129" width="3.71"/>
    <col collapsed="false" customWidth="true" hidden="false" outlineLevel="0" max="12617" min="12617" style="129" width="3.86"/>
    <col collapsed="false" customWidth="true" hidden="false" outlineLevel="0" max="12618" min="12618" style="129" width="3.71"/>
    <col collapsed="false" customWidth="true" hidden="false" outlineLevel="0" max="12619" min="12619" style="129" width="12.71"/>
    <col collapsed="false" customWidth="true" hidden="false" outlineLevel="0" max="12620" min="12620" style="129" width="52.71"/>
    <col collapsed="false" customWidth="true" hidden="true" outlineLevel="0" max="12624" min="12621" style="129" width="12.8"/>
    <col collapsed="false" customWidth="true" hidden="false" outlineLevel="0" max="12625" min="12625" style="129" width="12.29"/>
    <col collapsed="false" customWidth="true" hidden="false" outlineLevel="0" max="12626" min="12626" style="129" width="6.43"/>
    <col collapsed="false" customWidth="true" hidden="false" outlineLevel="0" max="12627" min="12627" style="129" width="12.29"/>
    <col collapsed="false" customWidth="true" hidden="true" outlineLevel="0" max="12628" min="12628" style="129" width="12.8"/>
    <col collapsed="false" customWidth="true" hidden="false" outlineLevel="0" max="12629" min="12629" style="129" width="3.71"/>
    <col collapsed="false" customWidth="true" hidden="false" outlineLevel="0" max="12630" min="12630" style="129" width="11.14"/>
    <col collapsed="false" customWidth="false" hidden="false" outlineLevel="0" max="12632" min="12631" style="129" width="10.57"/>
    <col collapsed="false" customWidth="true" hidden="false" outlineLevel="0" max="12633" min="12633" style="129" width="11.14"/>
    <col collapsed="false" customWidth="false" hidden="false" outlineLevel="0" max="12863" min="12634" style="129" width="10.57"/>
    <col collapsed="false" customWidth="true" hidden="true" outlineLevel="0" max="12871" min="12864" style="129" width="12.8"/>
    <col collapsed="false" customWidth="true" hidden="false" outlineLevel="0" max="12872" min="12872" style="129" width="3.71"/>
    <col collapsed="false" customWidth="true" hidden="false" outlineLevel="0" max="12873" min="12873" style="129" width="3.86"/>
    <col collapsed="false" customWidth="true" hidden="false" outlineLevel="0" max="12874" min="12874" style="129" width="3.71"/>
    <col collapsed="false" customWidth="true" hidden="false" outlineLevel="0" max="12875" min="12875" style="129" width="12.71"/>
    <col collapsed="false" customWidth="true" hidden="false" outlineLevel="0" max="12876" min="12876" style="129" width="52.71"/>
    <col collapsed="false" customWidth="true" hidden="true" outlineLevel="0" max="12880" min="12877" style="129" width="12.8"/>
    <col collapsed="false" customWidth="true" hidden="false" outlineLevel="0" max="12881" min="12881" style="129" width="12.29"/>
    <col collapsed="false" customWidth="true" hidden="false" outlineLevel="0" max="12882" min="12882" style="129" width="6.43"/>
    <col collapsed="false" customWidth="true" hidden="false" outlineLevel="0" max="12883" min="12883" style="129" width="12.29"/>
    <col collapsed="false" customWidth="true" hidden="true" outlineLevel="0" max="12884" min="12884" style="129" width="12.8"/>
    <col collapsed="false" customWidth="true" hidden="false" outlineLevel="0" max="12885" min="12885" style="129" width="3.71"/>
    <col collapsed="false" customWidth="true" hidden="false" outlineLevel="0" max="12886" min="12886" style="129" width="11.14"/>
    <col collapsed="false" customWidth="false" hidden="false" outlineLevel="0" max="12888" min="12887" style="129" width="10.57"/>
    <col collapsed="false" customWidth="true" hidden="false" outlineLevel="0" max="12889" min="12889" style="129" width="11.14"/>
    <col collapsed="false" customWidth="false" hidden="false" outlineLevel="0" max="13119" min="12890" style="129" width="10.57"/>
    <col collapsed="false" customWidth="true" hidden="true" outlineLevel="0" max="13127" min="13120" style="129" width="12.8"/>
    <col collapsed="false" customWidth="true" hidden="false" outlineLevel="0" max="13128" min="13128" style="129" width="3.71"/>
    <col collapsed="false" customWidth="true" hidden="false" outlineLevel="0" max="13129" min="13129" style="129" width="3.86"/>
    <col collapsed="false" customWidth="true" hidden="false" outlineLevel="0" max="13130" min="13130" style="129" width="3.71"/>
    <col collapsed="false" customWidth="true" hidden="false" outlineLevel="0" max="13131" min="13131" style="129" width="12.71"/>
    <col collapsed="false" customWidth="true" hidden="false" outlineLevel="0" max="13132" min="13132" style="129" width="52.71"/>
    <col collapsed="false" customWidth="true" hidden="true" outlineLevel="0" max="13136" min="13133" style="129" width="12.8"/>
    <col collapsed="false" customWidth="true" hidden="false" outlineLevel="0" max="13137" min="13137" style="129" width="12.29"/>
    <col collapsed="false" customWidth="true" hidden="false" outlineLevel="0" max="13138" min="13138" style="129" width="6.43"/>
    <col collapsed="false" customWidth="true" hidden="false" outlineLevel="0" max="13139" min="13139" style="129" width="12.29"/>
    <col collapsed="false" customWidth="true" hidden="true" outlineLevel="0" max="13140" min="13140" style="129" width="12.8"/>
    <col collapsed="false" customWidth="true" hidden="false" outlineLevel="0" max="13141" min="13141" style="129" width="3.71"/>
    <col collapsed="false" customWidth="true" hidden="false" outlineLevel="0" max="13142" min="13142" style="129" width="11.14"/>
    <col collapsed="false" customWidth="false" hidden="false" outlineLevel="0" max="13144" min="13143" style="129" width="10.57"/>
    <col collapsed="false" customWidth="true" hidden="false" outlineLevel="0" max="13145" min="13145" style="129" width="11.14"/>
    <col collapsed="false" customWidth="false" hidden="false" outlineLevel="0" max="13375" min="13146" style="129" width="10.57"/>
    <col collapsed="false" customWidth="true" hidden="true" outlineLevel="0" max="13383" min="13376" style="129" width="12.8"/>
    <col collapsed="false" customWidth="true" hidden="false" outlineLevel="0" max="13384" min="13384" style="129" width="3.71"/>
    <col collapsed="false" customWidth="true" hidden="false" outlineLevel="0" max="13385" min="13385" style="129" width="3.86"/>
    <col collapsed="false" customWidth="true" hidden="false" outlineLevel="0" max="13386" min="13386" style="129" width="3.71"/>
    <col collapsed="false" customWidth="true" hidden="false" outlineLevel="0" max="13387" min="13387" style="129" width="12.71"/>
    <col collapsed="false" customWidth="true" hidden="false" outlineLevel="0" max="13388" min="13388" style="129" width="52.71"/>
    <col collapsed="false" customWidth="true" hidden="true" outlineLevel="0" max="13392" min="13389" style="129" width="12.8"/>
    <col collapsed="false" customWidth="true" hidden="false" outlineLevel="0" max="13393" min="13393" style="129" width="12.29"/>
    <col collapsed="false" customWidth="true" hidden="false" outlineLevel="0" max="13394" min="13394" style="129" width="6.43"/>
    <col collapsed="false" customWidth="true" hidden="false" outlineLevel="0" max="13395" min="13395" style="129" width="12.29"/>
    <col collapsed="false" customWidth="true" hidden="true" outlineLevel="0" max="13396" min="13396" style="129" width="12.8"/>
    <col collapsed="false" customWidth="true" hidden="false" outlineLevel="0" max="13397" min="13397" style="129" width="3.71"/>
    <col collapsed="false" customWidth="true" hidden="false" outlineLevel="0" max="13398" min="13398" style="129" width="11.14"/>
    <col collapsed="false" customWidth="false" hidden="false" outlineLevel="0" max="13400" min="13399" style="129" width="10.57"/>
    <col collapsed="false" customWidth="true" hidden="false" outlineLevel="0" max="13401" min="13401" style="129" width="11.14"/>
    <col collapsed="false" customWidth="false" hidden="false" outlineLevel="0" max="13631" min="13402" style="129" width="10.57"/>
    <col collapsed="false" customWidth="true" hidden="true" outlineLevel="0" max="13639" min="13632" style="129" width="12.8"/>
    <col collapsed="false" customWidth="true" hidden="false" outlineLevel="0" max="13640" min="13640" style="129" width="3.71"/>
    <col collapsed="false" customWidth="true" hidden="false" outlineLevel="0" max="13641" min="13641" style="129" width="3.86"/>
    <col collapsed="false" customWidth="true" hidden="false" outlineLevel="0" max="13642" min="13642" style="129" width="3.71"/>
    <col collapsed="false" customWidth="true" hidden="false" outlineLevel="0" max="13643" min="13643" style="129" width="12.71"/>
    <col collapsed="false" customWidth="true" hidden="false" outlineLevel="0" max="13644" min="13644" style="129" width="52.71"/>
    <col collapsed="false" customWidth="true" hidden="true" outlineLevel="0" max="13648" min="13645" style="129" width="12.8"/>
    <col collapsed="false" customWidth="true" hidden="false" outlineLevel="0" max="13649" min="13649" style="129" width="12.29"/>
    <col collapsed="false" customWidth="true" hidden="false" outlineLevel="0" max="13650" min="13650" style="129" width="6.43"/>
    <col collapsed="false" customWidth="true" hidden="false" outlineLevel="0" max="13651" min="13651" style="129" width="12.29"/>
    <col collapsed="false" customWidth="true" hidden="true" outlineLevel="0" max="13652" min="13652" style="129" width="12.8"/>
    <col collapsed="false" customWidth="true" hidden="false" outlineLevel="0" max="13653" min="13653" style="129" width="3.71"/>
    <col collapsed="false" customWidth="true" hidden="false" outlineLevel="0" max="13654" min="13654" style="129" width="11.14"/>
    <col collapsed="false" customWidth="false" hidden="false" outlineLevel="0" max="13656" min="13655" style="129" width="10.57"/>
    <col collapsed="false" customWidth="true" hidden="false" outlineLevel="0" max="13657" min="13657" style="129" width="11.14"/>
    <col collapsed="false" customWidth="false" hidden="false" outlineLevel="0" max="13887" min="13658" style="129" width="10.57"/>
    <col collapsed="false" customWidth="true" hidden="true" outlineLevel="0" max="13895" min="13888" style="129" width="12.8"/>
    <col collapsed="false" customWidth="true" hidden="false" outlineLevel="0" max="13896" min="13896" style="129" width="3.71"/>
    <col collapsed="false" customWidth="true" hidden="false" outlineLevel="0" max="13897" min="13897" style="129" width="3.86"/>
    <col collapsed="false" customWidth="true" hidden="false" outlineLevel="0" max="13898" min="13898" style="129" width="3.71"/>
    <col collapsed="false" customWidth="true" hidden="false" outlineLevel="0" max="13899" min="13899" style="129" width="12.71"/>
    <col collapsed="false" customWidth="true" hidden="false" outlineLevel="0" max="13900" min="13900" style="129" width="52.71"/>
    <col collapsed="false" customWidth="true" hidden="true" outlineLevel="0" max="13904" min="13901" style="129" width="12.8"/>
    <col collapsed="false" customWidth="true" hidden="false" outlineLevel="0" max="13905" min="13905" style="129" width="12.29"/>
    <col collapsed="false" customWidth="true" hidden="false" outlineLevel="0" max="13906" min="13906" style="129" width="6.43"/>
    <col collapsed="false" customWidth="true" hidden="false" outlineLevel="0" max="13907" min="13907" style="129" width="12.29"/>
    <col collapsed="false" customWidth="true" hidden="true" outlineLevel="0" max="13908" min="13908" style="129" width="12.8"/>
    <col collapsed="false" customWidth="true" hidden="false" outlineLevel="0" max="13909" min="13909" style="129" width="3.71"/>
    <col collapsed="false" customWidth="true" hidden="false" outlineLevel="0" max="13910" min="13910" style="129" width="11.14"/>
    <col collapsed="false" customWidth="false" hidden="false" outlineLevel="0" max="13912" min="13911" style="129" width="10.57"/>
    <col collapsed="false" customWidth="true" hidden="false" outlineLevel="0" max="13913" min="13913" style="129" width="11.14"/>
    <col collapsed="false" customWidth="false" hidden="false" outlineLevel="0" max="14143" min="13914" style="129" width="10.57"/>
    <col collapsed="false" customWidth="true" hidden="true" outlineLevel="0" max="14151" min="14144" style="129" width="12.8"/>
    <col collapsed="false" customWidth="true" hidden="false" outlineLevel="0" max="14152" min="14152" style="129" width="3.71"/>
    <col collapsed="false" customWidth="true" hidden="false" outlineLevel="0" max="14153" min="14153" style="129" width="3.86"/>
    <col collapsed="false" customWidth="true" hidden="false" outlineLevel="0" max="14154" min="14154" style="129" width="3.71"/>
    <col collapsed="false" customWidth="true" hidden="false" outlineLevel="0" max="14155" min="14155" style="129" width="12.71"/>
    <col collapsed="false" customWidth="true" hidden="false" outlineLevel="0" max="14156" min="14156" style="129" width="52.71"/>
    <col collapsed="false" customWidth="true" hidden="true" outlineLevel="0" max="14160" min="14157" style="129" width="12.8"/>
    <col collapsed="false" customWidth="true" hidden="false" outlineLevel="0" max="14161" min="14161" style="129" width="12.29"/>
    <col collapsed="false" customWidth="true" hidden="false" outlineLevel="0" max="14162" min="14162" style="129" width="6.43"/>
    <col collapsed="false" customWidth="true" hidden="false" outlineLevel="0" max="14163" min="14163" style="129" width="12.29"/>
    <col collapsed="false" customWidth="true" hidden="true" outlineLevel="0" max="14164" min="14164" style="129" width="12.8"/>
    <col collapsed="false" customWidth="true" hidden="false" outlineLevel="0" max="14165" min="14165" style="129" width="3.71"/>
    <col collapsed="false" customWidth="true" hidden="false" outlineLevel="0" max="14166" min="14166" style="129" width="11.14"/>
    <col collapsed="false" customWidth="false" hidden="false" outlineLevel="0" max="14168" min="14167" style="129" width="10.57"/>
    <col collapsed="false" customWidth="true" hidden="false" outlineLevel="0" max="14169" min="14169" style="129" width="11.14"/>
    <col collapsed="false" customWidth="false" hidden="false" outlineLevel="0" max="14399" min="14170" style="129" width="10.57"/>
    <col collapsed="false" customWidth="true" hidden="true" outlineLevel="0" max="14407" min="14400" style="129" width="12.8"/>
    <col collapsed="false" customWidth="true" hidden="false" outlineLevel="0" max="14408" min="14408" style="129" width="3.71"/>
    <col collapsed="false" customWidth="true" hidden="false" outlineLevel="0" max="14409" min="14409" style="129" width="3.86"/>
    <col collapsed="false" customWidth="true" hidden="false" outlineLevel="0" max="14410" min="14410" style="129" width="3.71"/>
    <col collapsed="false" customWidth="true" hidden="false" outlineLevel="0" max="14411" min="14411" style="129" width="12.71"/>
    <col collapsed="false" customWidth="true" hidden="false" outlineLevel="0" max="14412" min="14412" style="129" width="52.71"/>
    <col collapsed="false" customWidth="true" hidden="true" outlineLevel="0" max="14416" min="14413" style="129" width="12.8"/>
    <col collapsed="false" customWidth="true" hidden="false" outlineLevel="0" max="14417" min="14417" style="129" width="12.29"/>
    <col collapsed="false" customWidth="true" hidden="false" outlineLevel="0" max="14418" min="14418" style="129" width="6.43"/>
    <col collapsed="false" customWidth="true" hidden="false" outlineLevel="0" max="14419" min="14419" style="129" width="12.29"/>
    <col collapsed="false" customWidth="true" hidden="true" outlineLevel="0" max="14420" min="14420" style="129" width="12.8"/>
    <col collapsed="false" customWidth="true" hidden="false" outlineLevel="0" max="14421" min="14421" style="129" width="3.71"/>
    <col collapsed="false" customWidth="true" hidden="false" outlineLevel="0" max="14422" min="14422" style="129" width="11.14"/>
    <col collapsed="false" customWidth="false" hidden="false" outlineLevel="0" max="14424" min="14423" style="129" width="10.57"/>
    <col collapsed="false" customWidth="true" hidden="false" outlineLevel="0" max="14425" min="14425" style="129" width="11.14"/>
    <col collapsed="false" customWidth="false" hidden="false" outlineLevel="0" max="14655" min="14426" style="129" width="10.57"/>
    <col collapsed="false" customWidth="true" hidden="true" outlineLevel="0" max="14663" min="14656" style="129" width="12.8"/>
    <col collapsed="false" customWidth="true" hidden="false" outlineLevel="0" max="14664" min="14664" style="129" width="3.71"/>
    <col collapsed="false" customWidth="true" hidden="false" outlineLevel="0" max="14665" min="14665" style="129" width="3.86"/>
    <col collapsed="false" customWidth="true" hidden="false" outlineLevel="0" max="14666" min="14666" style="129" width="3.71"/>
    <col collapsed="false" customWidth="true" hidden="false" outlineLevel="0" max="14667" min="14667" style="129" width="12.71"/>
    <col collapsed="false" customWidth="true" hidden="false" outlineLevel="0" max="14668" min="14668" style="129" width="52.71"/>
    <col collapsed="false" customWidth="true" hidden="true" outlineLevel="0" max="14672" min="14669" style="129" width="12.8"/>
    <col collapsed="false" customWidth="true" hidden="false" outlineLevel="0" max="14673" min="14673" style="129" width="12.29"/>
    <col collapsed="false" customWidth="true" hidden="false" outlineLevel="0" max="14674" min="14674" style="129" width="6.43"/>
    <col collapsed="false" customWidth="true" hidden="false" outlineLevel="0" max="14675" min="14675" style="129" width="12.29"/>
    <col collapsed="false" customWidth="true" hidden="true" outlineLevel="0" max="14676" min="14676" style="129" width="12.8"/>
    <col collapsed="false" customWidth="true" hidden="false" outlineLevel="0" max="14677" min="14677" style="129" width="3.71"/>
    <col collapsed="false" customWidth="true" hidden="false" outlineLevel="0" max="14678" min="14678" style="129" width="11.14"/>
    <col collapsed="false" customWidth="false" hidden="false" outlineLevel="0" max="14680" min="14679" style="129" width="10.57"/>
    <col collapsed="false" customWidth="true" hidden="false" outlineLevel="0" max="14681" min="14681" style="129" width="11.14"/>
    <col collapsed="false" customWidth="false" hidden="false" outlineLevel="0" max="14911" min="14682" style="129" width="10.57"/>
    <col collapsed="false" customWidth="true" hidden="true" outlineLevel="0" max="14919" min="14912" style="129" width="12.8"/>
    <col collapsed="false" customWidth="true" hidden="false" outlineLevel="0" max="14920" min="14920" style="129" width="3.71"/>
    <col collapsed="false" customWidth="true" hidden="false" outlineLevel="0" max="14921" min="14921" style="129" width="3.86"/>
    <col collapsed="false" customWidth="true" hidden="false" outlineLevel="0" max="14922" min="14922" style="129" width="3.71"/>
    <col collapsed="false" customWidth="true" hidden="false" outlineLevel="0" max="14923" min="14923" style="129" width="12.71"/>
    <col collapsed="false" customWidth="true" hidden="false" outlineLevel="0" max="14924" min="14924" style="129" width="52.71"/>
    <col collapsed="false" customWidth="true" hidden="true" outlineLevel="0" max="14928" min="14925" style="129" width="12.8"/>
    <col collapsed="false" customWidth="true" hidden="false" outlineLevel="0" max="14929" min="14929" style="129" width="12.29"/>
    <col collapsed="false" customWidth="true" hidden="false" outlineLevel="0" max="14930" min="14930" style="129" width="6.43"/>
    <col collapsed="false" customWidth="true" hidden="false" outlineLevel="0" max="14931" min="14931" style="129" width="12.29"/>
    <col collapsed="false" customWidth="true" hidden="true" outlineLevel="0" max="14932" min="14932" style="129" width="12.8"/>
    <col collapsed="false" customWidth="true" hidden="false" outlineLevel="0" max="14933" min="14933" style="129" width="3.71"/>
    <col collapsed="false" customWidth="true" hidden="false" outlineLevel="0" max="14934" min="14934" style="129" width="11.14"/>
    <col collapsed="false" customWidth="false" hidden="false" outlineLevel="0" max="14936" min="14935" style="129" width="10.57"/>
    <col collapsed="false" customWidth="true" hidden="false" outlineLevel="0" max="14937" min="14937" style="129" width="11.14"/>
    <col collapsed="false" customWidth="false" hidden="false" outlineLevel="0" max="15167" min="14938" style="129" width="10.57"/>
    <col collapsed="false" customWidth="true" hidden="true" outlineLevel="0" max="15175" min="15168" style="129" width="12.8"/>
    <col collapsed="false" customWidth="true" hidden="false" outlineLevel="0" max="15176" min="15176" style="129" width="3.71"/>
    <col collapsed="false" customWidth="true" hidden="false" outlineLevel="0" max="15177" min="15177" style="129" width="3.86"/>
    <col collapsed="false" customWidth="true" hidden="false" outlineLevel="0" max="15178" min="15178" style="129" width="3.71"/>
    <col collapsed="false" customWidth="true" hidden="false" outlineLevel="0" max="15179" min="15179" style="129" width="12.71"/>
    <col collapsed="false" customWidth="true" hidden="false" outlineLevel="0" max="15180" min="15180" style="129" width="52.71"/>
    <col collapsed="false" customWidth="true" hidden="true" outlineLevel="0" max="15184" min="15181" style="129" width="12.8"/>
    <col collapsed="false" customWidth="true" hidden="false" outlineLevel="0" max="15185" min="15185" style="129" width="12.29"/>
    <col collapsed="false" customWidth="true" hidden="false" outlineLevel="0" max="15186" min="15186" style="129" width="6.43"/>
    <col collapsed="false" customWidth="true" hidden="false" outlineLevel="0" max="15187" min="15187" style="129" width="12.29"/>
    <col collapsed="false" customWidth="true" hidden="true" outlineLevel="0" max="15188" min="15188" style="129" width="12.8"/>
    <col collapsed="false" customWidth="true" hidden="false" outlineLevel="0" max="15189" min="15189" style="129" width="3.71"/>
    <col collapsed="false" customWidth="true" hidden="false" outlineLevel="0" max="15190" min="15190" style="129" width="11.14"/>
    <col collapsed="false" customWidth="false" hidden="false" outlineLevel="0" max="15192" min="15191" style="129" width="10.57"/>
    <col collapsed="false" customWidth="true" hidden="false" outlineLevel="0" max="15193" min="15193" style="129" width="11.14"/>
    <col collapsed="false" customWidth="false" hidden="false" outlineLevel="0" max="15423" min="15194" style="129" width="10.57"/>
    <col collapsed="false" customWidth="true" hidden="true" outlineLevel="0" max="15431" min="15424" style="129" width="12.8"/>
    <col collapsed="false" customWidth="true" hidden="false" outlineLevel="0" max="15432" min="15432" style="129" width="3.71"/>
    <col collapsed="false" customWidth="true" hidden="false" outlineLevel="0" max="15433" min="15433" style="129" width="3.86"/>
    <col collapsed="false" customWidth="true" hidden="false" outlineLevel="0" max="15434" min="15434" style="129" width="3.71"/>
    <col collapsed="false" customWidth="true" hidden="false" outlineLevel="0" max="15435" min="15435" style="129" width="12.71"/>
    <col collapsed="false" customWidth="true" hidden="false" outlineLevel="0" max="15436" min="15436" style="129" width="52.71"/>
    <col collapsed="false" customWidth="true" hidden="true" outlineLevel="0" max="15440" min="15437" style="129" width="12.8"/>
    <col collapsed="false" customWidth="true" hidden="false" outlineLevel="0" max="15441" min="15441" style="129" width="12.29"/>
    <col collapsed="false" customWidth="true" hidden="false" outlineLevel="0" max="15442" min="15442" style="129" width="6.43"/>
    <col collapsed="false" customWidth="true" hidden="false" outlineLevel="0" max="15443" min="15443" style="129" width="12.29"/>
    <col collapsed="false" customWidth="true" hidden="true" outlineLevel="0" max="15444" min="15444" style="129" width="12.8"/>
    <col collapsed="false" customWidth="true" hidden="false" outlineLevel="0" max="15445" min="15445" style="129" width="3.71"/>
    <col collapsed="false" customWidth="true" hidden="false" outlineLevel="0" max="15446" min="15446" style="129" width="11.14"/>
    <col collapsed="false" customWidth="false" hidden="false" outlineLevel="0" max="15448" min="15447" style="129" width="10.57"/>
    <col collapsed="false" customWidth="true" hidden="false" outlineLevel="0" max="15449" min="15449" style="129" width="11.14"/>
    <col collapsed="false" customWidth="false" hidden="false" outlineLevel="0" max="15679" min="15450" style="129" width="10.57"/>
    <col collapsed="false" customWidth="true" hidden="true" outlineLevel="0" max="15687" min="15680" style="129" width="12.8"/>
    <col collapsed="false" customWidth="true" hidden="false" outlineLevel="0" max="15688" min="15688" style="129" width="3.71"/>
    <col collapsed="false" customWidth="true" hidden="false" outlineLevel="0" max="15689" min="15689" style="129" width="3.86"/>
    <col collapsed="false" customWidth="true" hidden="false" outlineLevel="0" max="15690" min="15690" style="129" width="3.71"/>
    <col collapsed="false" customWidth="true" hidden="false" outlineLevel="0" max="15691" min="15691" style="129" width="12.71"/>
    <col collapsed="false" customWidth="true" hidden="false" outlineLevel="0" max="15692" min="15692" style="129" width="52.71"/>
    <col collapsed="false" customWidth="true" hidden="true" outlineLevel="0" max="15696" min="15693" style="129" width="12.8"/>
    <col collapsed="false" customWidth="true" hidden="false" outlineLevel="0" max="15697" min="15697" style="129" width="12.29"/>
    <col collapsed="false" customWidth="true" hidden="false" outlineLevel="0" max="15698" min="15698" style="129" width="6.43"/>
    <col collapsed="false" customWidth="true" hidden="false" outlineLevel="0" max="15699" min="15699" style="129" width="12.29"/>
    <col collapsed="false" customWidth="true" hidden="true" outlineLevel="0" max="15700" min="15700" style="129" width="12.8"/>
    <col collapsed="false" customWidth="true" hidden="false" outlineLevel="0" max="15701" min="15701" style="129" width="3.71"/>
    <col collapsed="false" customWidth="true" hidden="false" outlineLevel="0" max="15702" min="15702" style="129" width="11.14"/>
    <col collapsed="false" customWidth="false" hidden="false" outlineLevel="0" max="15704" min="15703" style="129" width="10.57"/>
    <col collapsed="false" customWidth="true" hidden="false" outlineLevel="0" max="15705" min="15705" style="129" width="11.14"/>
    <col collapsed="false" customWidth="false" hidden="false" outlineLevel="0" max="15935" min="15706" style="129" width="10.57"/>
    <col collapsed="false" customWidth="true" hidden="true" outlineLevel="0" max="15943" min="15936" style="129" width="12.8"/>
    <col collapsed="false" customWidth="true" hidden="false" outlineLevel="0" max="15944" min="15944" style="129" width="3.71"/>
    <col collapsed="false" customWidth="true" hidden="false" outlineLevel="0" max="15945" min="15945" style="129" width="3.86"/>
    <col collapsed="false" customWidth="true" hidden="false" outlineLevel="0" max="15946" min="15946" style="129" width="3.71"/>
    <col collapsed="false" customWidth="true" hidden="false" outlineLevel="0" max="15947" min="15947" style="129" width="12.71"/>
    <col collapsed="false" customWidth="true" hidden="false" outlineLevel="0" max="15948" min="15948" style="129" width="52.71"/>
    <col collapsed="false" customWidth="true" hidden="true" outlineLevel="0" max="15952" min="15949" style="129" width="12.8"/>
    <col collapsed="false" customWidth="true" hidden="false" outlineLevel="0" max="15953" min="15953" style="129" width="12.29"/>
    <col collapsed="false" customWidth="true" hidden="false" outlineLevel="0" max="15954" min="15954" style="129" width="6.43"/>
    <col collapsed="false" customWidth="true" hidden="false" outlineLevel="0" max="15955" min="15955" style="129" width="12.29"/>
    <col collapsed="false" customWidth="true" hidden="true" outlineLevel="0" max="15956" min="15956" style="129" width="12.8"/>
    <col collapsed="false" customWidth="true" hidden="false" outlineLevel="0" max="15957" min="15957" style="129" width="3.71"/>
    <col collapsed="false" customWidth="true" hidden="false" outlineLevel="0" max="15958" min="15958" style="129" width="11.14"/>
    <col collapsed="false" customWidth="false" hidden="false" outlineLevel="0" max="15960" min="15959" style="129" width="10.57"/>
    <col collapsed="false" customWidth="true" hidden="false" outlineLevel="0" max="15961" min="15961" style="129" width="11.14"/>
    <col collapsed="false" customWidth="false" hidden="false" outlineLevel="0" max="16191" min="15962" style="129" width="10.57"/>
    <col collapsed="false" customWidth="true" hidden="true" outlineLevel="0" max="16199" min="16192" style="129" width="12.8"/>
    <col collapsed="false" customWidth="true" hidden="false" outlineLevel="0" max="16200" min="16200" style="129" width="3.71"/>
    <col collapsed="false" customWidth="true" hidden="false" outlineLevel="0" max="16201" min="16201" style="129" width="3.86"/>
    <col collapsed="false" customWidth="true" hidden="false" outlineLevel="0" max="16202" min="16202" style="129" width="3.71"/>
    <col collapsed="false" customWidth="true" hidden="false" outlineLevel="0" max="16203" min="16203" style="129" width="12.71"/>
    <col collapsed="false" customWidth="true" hidden="false" outlineLevel="0" max="16204" min="16204" style="129" width="52.71"/>
    <col collapsed="false" customWidth="true" hidden="true" outlineLevel="0" max="16208" min="16205" style="129" width="12.8"/>
    <col collapsed="false" customWidth="true" hidden="false" outlineLevel="0" max="16209" min="16209" style="129" width="12.29"/>
    <col collapsed="false" customWidth="true" hidden="false" outlineLevel="0" max="16210" min="16210" style="129" width="6.43"/>
    <col collapsed="false" customWidth="true" hidden="false" outlineLevel="0" max="16211" min="16211" style="129" width="12.29"/>
    <col collapsed="false" customWidth="true" hidden="true" outlineLevel="0" max="16212" min="16212" style="129" width="12.8"/>
    <col collapsed="false" customWidth="true" hidden="false" outlineLevel="0" max="16213" min="16213" style="129" width="3.71"/>
    <col collapsed="false" customWidth="true" hidden="false" outlineLevel="0" max="16214" min="16214" style="129" width="11.14"/>
    <col collapsed="false" customWidth="false" hidden="false" outlineLevel="0" max="16216" min="16215" style="129" width="10.57"/>
    <col collapsed="false" customWidth="true" hidden="false" outlineLevel="0" max="16217" min="16217" style="129" width="11.14"/>
    <col collapsed="false" customWidth="false" hidden="false" outlineLevel="0" max="16384" min="16218" style="129" width="10.57"/>
  </cols>
  <sheetData>
    <row r="1" customFormat="false" ht="14.25" hidden="true" customHeight="false" outlineLevel="0" collapsed="false">
      <c r="Q1" s="295"/>
      <c r="R1" s="295"/>
      <c r="X1" s="295"/>
      <c r="Y1" s="295"/>
      <c r="AE1" s="295"/>
      <c r="AF1" s="295"/>
      <c r="AL1" s="295"/>
      <c r="AM1" s="295"/>
      <c r="AS1" s="295"/>
      <c r="AT1" s="295"/>
      <c r="AZ1" s="295"/>
      <c r="BA1" s="295"/>
      <c r="BG1" s="295"/>
      <c r="BH1" s="295"/>
      <c r="BN1" s="295"/>
      <c r="BO1" s="295"/>
      <c r="BU1" s="295"/>
      <c r="BV1" s="295"/>
      <c r="CB1" s="295"/>
      <c r="CC1" s="295"/>
    </row>
    <row r="2" customFormat="false" ht="14.25" hidden="true" customHeight="false" outlineLevel="0" collapsed="false">
      <c r="U2" s="295"/>
      <c r="AB2" s="295"/>
      <c r="AI2" s="295"/>
      <c r="AP2" s="295"/>
      <c r="AW2" s="295"/>
      <c r="BD2" s="295"/>
      <c r="BK2" s="295"/>
      <c r="BR2" s="295"/>
      <c r="BY2" s="295"/>
      <c r="CF2" s="295"/>
    </row>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row>
    <row r="5" customFormat="false" ht="22.5" hidden="false" customHeight="true" outlineLevel="0" collapsed="false">
      <c r="J5" s="296"/>
      <c r="K5" s="296"/>
      <c r="L5" s="298" t="s">
        <v>169</v>
      </c>
      <c r="M5" s="298"/>
      <c r="N5" s="298"/>
      <c r="O5" s="298"/>
      <c r="P5" s="298"/>
      <c r="Q5" s="298"/>
      <c r="R5" s="298"/>
      <c r="S5" s="298"/>
      <c r="T5" s="298"/>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row>
    <row r="6" customFormat="false" ht="3" hidden="false" customHeight="true" outlineLevel="0" collapsed="false">
      <c r="J6" s="296"/>
      <c r="K6" s="296"/>
      <c r="L6" s="297"/>
      <c r="M6" s="297"/>
      <c r="N6" s="297"/>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144"/>
    </row>
    <row r="7" s="260" customFormat="true" ht="22.5" hidden="false" customHeight="false" outlineLevel="0" collapsed="false">
      <c r="A7" s="259"/>
      <c r="B7" s="259"/>
      <c r="C7" s="259"/>
      <c r="D7" s="259"/>
      <c r="E7" s="259"/>
      <c r="F7" s="259"/>
      <c r="G7" s="259"/>
      <c r="H7" s="259"/>
      <c r="L7" s="301"/>
      <c r="M7" s="302" t="s">
        <v>47</v>
      </c>
      <c r="N7" s="303"/>
      <c r="O7" s="304" t="e">
        <f aca="false">IF(#NAME?="",IF(#NAME?="","",#NAME?),#NAME?)</f>
        <v>#N/A</v>
      </c>
      <c r="P7" s="304"/>
      <c r="Q7" s="304"/>
      <c r="R7" s="304"/>
      <c r="S7" s="304"/>
      <c r="T7" s="304"/>
      <c r="U7" s="305"/>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305"/>
      <c r="CH7" s="306"/>
      <c r="CI7" s="259"/>
      <c r="CJ7" s="259"/>
      <c r="CK7" s="259"/>
      <c r="CL7" s="259"/>
      <c r="CM7" s="259"/>
      <c r="CN7" s="259"/>
      <c r="CO7" s="259"/>
      <c r="CP7" s="259"/>
      <c r="CQ7" s="259"/>
      <c r="CR7" s="259"/>
      <c r="CS7" s="259"/>
    </row>
    <row r="8" s="260" customFormat="true" ht="18.75" hidden="false" customHeight="false" outlineLevel="0" collapsed="false">
      <c r="A8" s="259"/>
      <c r="B8" s="259"/>
      <c r="C8" s="259"/>
      <c r="D8" s="259"/>
      <c r="E8" s="259"/>
      <c r="F8" s="259"/>
      <c r="G8" s="259"/>
      <c r="H8" s="259"/>
      <c r="L8" s="301"/>
      <c r="M8" s="302" t="s">
        <v>49</v>
      </c>
      <c r="N8" s="303"/>
      <c r="O8" s="304" t="e">
        <f aca="false">IF(#NAME?="",IF(#NAME?="","",#NAME?),#NAME?)</f>
        <v>#N/A</v>
      </c>
      <c r="P8" s="304"/>
      <c r="Q8" s="304"/>
      <c r="R8" s="304"/>
      <c r="S8" s="304"/>
      <c r="T8" s="304"/>
      <c r="U8" s="305"/>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305"/>
      <c r="CH8" s="306"/>
      <c r="CI8" s="259"/>
      <c r="CJ8" s="259"/>
      <c r="CK8" s="259"/>
      <c r="CL8" s="259"/>
      <c r="CM8" s="259"/>
      <c r="CN8" s="259"/>
      <c r="CO8" s="259"/>
      <c r="CP8" s="259"/>
      <c r="CQ8" s="259"/>
      <c r="CR8" s="259"/>
      <c r="CS8" s="259"/>
    </row>
    <row r="9" s="260" customFormat="true" ht="18.75" hidden="false" customHeight="false" outlineLevel="0" collapsed="false">
      <c r="A9" s="259"/>
      <c r="B9" s="259"/>
      <c r="C9" s="259"/>
      <c r="D9" s="259"/>
      <c r="E9" s="259"/>
      <c r="F9" s="259"/>
      <c r="G9" s="259"/>
      <c r="H9" s="259"/>
      <c r="L9" s="213"/>
      <c r="M9" s="302" t="s">
        <v>51</v>
      </c>
      <c r="N9" s="303"/>
      <c r="O9" s="304" t="e">
        <f aca="false">IF(#NAME?="",IF(#NAME?="","",#NAME?),#NAME?)</f>
        <v>#N/A</v>
      </c>
      <c r="P9" s="304"/>
      <c r="Q9" s="304"/>
      <c r="R9" s="304"/>
      <c r="S9" s="304"/>
      <c r="T9" s="304"/>
      <c r="U9" s="305"/>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305"/>
      <c r="CH9" s="306"/>
      <c r="CI9" s="259"/>
      <c r="CJ9" s="259"/>
      <c r="CK9" s="259"/>
      <c r="CL9" s="259"/>
      <c r="CM9" s="259"/>
      <c r="CN9" s="259"/>
      <c r="CO9" s="259"/>
      <c r="CP9" s="259"/>
      <c r="CQ9" s="259"/>
      <c r="CR9" s="259"/>
      <c r="CS9" s="259"/>
    </row>
    <row r="10" s="260" customFormat="true" ht="18.75" hidden="false" customHeight="false" outlineLevel="0" collapsed="false">
      <c r="A10" s="259"/>
      <c r="B10" s="259"/>
      <c r="C10" s="259"/>
      <c r="D10" s="259"/>
      <c r="E10" s="259"/>
      <c r="F10" s="259"/>
      <c r="G10" s="259"/>
      <c r="H10" s="259"/>
      <c r="L10" s="213"/>
      <c r="M10" s="302" t="s">
        <v>53</v>
      </c>
      <c r="N10" s="303"/>
      <c r="O10" s="304" t="e">
        <f aca="false">IF(#NAME?="",IF(#NAME?="","",#NAME?),#NAME?)</f>
        <v>#N/A</v>
      </c>
      <c r="P10" s="304"/>
      <c r="Q10" s="304"/>
      <c r="R10" s="304"/>
      <c r="S10" s="304"/>
      <c r="T10" s="304"/>
      <c r="U10" s="305"/>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305"/>
      <c r="CH10" s="306"/>
      <c r="CI10" s="259"/>
      <c r="CJ10" s="259"/>
      <c r="CK10" s="259"/>
      <c r="CL10" s="259"/>
      <c r="CM10" s="259"/>
      <c r="CN10" s="259"/>
      <c r="CO10" s="259"/>
      <c r="CP10" s="259"/>
      <c r="CQ10" s="259"/>
      <c r="CR10" s="259"/>
      <c r="CS10" s="259"/>
    </row>
    <row r="11" s="260" customFormat="true" ht="11.25" hidden="true" customHeight="false" outlineLevel="0" collapsed="false">
      <c r="A11" s="259"/>
      <c r="B11" s="259"/>
      <c r="C11" s="259"/>
      <c r="D11" s="259"/>
      <c r="E11" s="259"/>
      <c r="F11" s="259"/>
      <c r="G11" s="259"/>
      <c r="H11" s="259"/>
      <c r="L11" s="307"/>
      <c r="M11" s="307"/>
      <c r="N11" s="307"/>
      <c r="O11" s="305"/>
      <c r="P11" s="305"/>
      <c r="Q11" s="305"/>
      <c r="R11" s="305"/>
      <c r="S11" s="305"/>
      <c r="T11" s="305"/>
      <c r="U11" s="308" t="s">
        <v>170</v>
      </c>
      <c r="V11" s="305"/>
      <c r="W11" s="305"/>
      <c r="X11" s="305"/>
      <c r="Y11" s="305"/>
      <c r="Z11" s="305"/>
      <c r="AA11" s="305"/>
      <c r="AB11" s="308" t="s">
        <v>170</v>
      </c>
      <c r="AC11" s="305"/>
      <c r="AD11" s="305"/>
      <c r="AE11" s="305"/>
      <c r="AF11" s="305"/>
      <c r="AG11" s="305"/>
      <c r="AH11" s="305"/>
      <c r="AI11" s="308" t="s">
        <v>170</v>
      </c>
      <c r="AJ11" s="305"/>
      <c r="AK11" s="305"/>
      <c r="AL11" s="305"/>
      <c r="AM11" s="305"/>
      <c r="AN11" s="305"/>
      <c r="AO11" s="305"/>
      <c r="AP11" s="308" t="s">
        <v>170</v>
      </c>
      <c r="AQ11" s="305"/>
      <c r="AR11" s="305"/>
      <c r="AS11" s="305"/>
      <c r="AT11" s="305"/>
      <c r="AU11" s="305"/>
      <c r="AV11" s="305"/>
      <c r="AW11" s="308" t="s">
        <v>170</v>
      </c>
      <c r="AX11" s="305"/>
      <c r="AY11" s="305"/>
      <c r="AZ11" s="305"/>
      <c r="BA11" s="305"/>
      <c r="BB11" s="305"/>
      <c r="BC11" s="305"/>
      <c r="BD11" s="308" t="s">
        <v>170</v>
      </c>
      <c r="BE11" s="305"/>
      <c r="BF11" s="305"/>
      <c r="BG11" s="305"/>
      <c r="BH11" s="305"/>
      <c r="BI11" s="305"/>
      <c r="BJ11" s="305"/>
      <c r="BK11" s="308" t="s">
        <v>170</v>
      </c>
      <c r="BL11" s="305"/>
      <c r="BM11" s="305"/>
      <c r="BN11" s="305"/>
      <c r="BO11" s="305"/>
      <c r="BP11" s="305"/>
      <c r="BQ11" s="305"/>
      <c r="BR11" s="308" t="s">
        <v>170</v>
      </c>
      <c r="BS11" s="305"/>
      <c r="BT11" s="305"/>
      <c r="BU11" s="305"/>
      <c r="BV11" s="305"/>
      <c r="BW11" s="305"/>
      <c r="BX11" s="305"/>
      <c r="BY11" s="308" t="s">
        <v>170</v>
      </c>
      <c r="BZ11" s="305"/>
      <c r="CA11" s="305"/>
      <c r="CB11" s="305"/>
      <c r="CC11" s="305"/>
      <c r="CD11" s="305"/>
      <c r="CE11" s="305"/>
      <c r="CF11" s="308" t="s">
        <v>170</v>
      </c>
      <c r="CI11" s="259"/>
      <c r="CJ11" s="259"/>
      <c r="CK11" s="259"/>
      <c r="CL11" s="259"/>
      <c r="CM11" s="259"/>
      <c r="CN11" s="259"/>
      <c r="CO11" s="259"/>
      <c r="CP11" s="259"/>
      <c r="CQ11" s="259"/>
      <c r="CR11" s="259"/>
      <c r="CS11" s="259"/>
    </row>
    <row r="12" customFormat="false" ht="14.25" hidden="false" customHeight="true" outlineLevel="0" collapsed="false">
      <c r="J12" s="296"/>
      <c r="K12" s="296"/>
      <c r="L12" s="297"/>
      <c r="M12" s="297"/>
      <c r="N12" s="309"/>
      <c r="O12" s="310"/>
      <c r="P12" s="310"/>
      <c r="Q12" s="310"/>
      <c r="R12" s="310"/>
      <c r="S12" s="310"/>
      <c r="T12" s="310"/>
      <c r="U12" s="310"/>
      <c r="V12" s="310" t="s">
        <v>200</v>
      </c>
      <c r="W12" s="310"/>
      <c r="X12" s="310"/>
      <c r="Y12" s="310"/>
      <c r="Z12" s="310"/>
      <c r="AA12" s="310"/>
      <c r="AB12" s="310"/>
      <c r="AC12" s="310" t="s">
        <v>200</v>
      </c>
      <c r="AD12" s="310"/>
      <c r="AE12" s="310"/>
      <c r="AF12" s="310"/>
      <c r="AG12" s="310"/>
      <c r="AH12" s="310"/>
      <c r="AI12" s="310"/>
      <c r="AJ12" s="310" t="s">
        <v>200</v>
      </c>
      <c r="AK12" s="310"/>
      <c r="AL12" s="310"/>
      <c r="AM12" s="310"/>
      <c r="AN12" s="310"/>
      <c r="AO12" s="310"/>
      <c r="AP12" s="310"/>
      <c r="AQ12" s="310" t="s">
        <v>200</v>
      </c>
      <c r="AR12" s="310"/>
      <c r="AS12" s="310"/>
      <c r="AT12" s="310"/>
      <c r="AU12" s="310"/>
      <c r="AV12" s="310"/>
      <c r="AW12" s="310"/>
      <c r="AX12" s="310" t="s">
        <v>200</v>
      </c>
      <c r="AY12" s="310"/>
      <c r="AZ12" s="310"/>
      <c r="BA12" s="310"/>
      <c r="BB12" s="310"/>
      <c r="BC12" s="310"/>
      <c r="BD12" s="310"/>
      <c r="BE12" s="310" t="s">
        <v>200</v>
      </c>
      <c r="BF12" s="310"/>
      <c r="BG12" s="310"/>
      <c r="BH12" s="310"/>
      <c r="BI12" s="310"/>
      <c r="BJ12" s="310"/>
      <c r="BK12" s="310"/>
      <c r="BL12" s="310" t="s">
        <v>200</v>
      </c>
      <c r="BM12" s="310"/>
      <c r="BN12" s="310"/>
      <c r="BO12" s="310"/>
      <c r="BP12" s="310"/>
      <c r="BQ12" s="310"/>
      <c r="BR12" s="310"/>
      <c r="BS12" s="310" t="s">
        <v>200</v>
      </c>
      <c r="BT12" s="310"/>
      <c r="BU12" s="310"/>
      <c r="BV12" s="310"/>
      <c r="BW12" s="310"/>
      <c r="BX12" s="310"/>
      <c r="BY12" s="310"/>
      <c r="BZ12" s="310" t="s">
        <v>200</v>
      </c>
      <c r="CA12" s="310"/>
      <c r="CB12" s="310"/>
      <c r="CC12" s="310"/>
      <c r="CD12" s="310"/>
      <c r="CE12" s="310"/>
      <c r="CF12" s="310"/>
    </row>
    <row r="13" customFormat="false" ht="14.25" hidden="false" customHeight="true" outlineLevel="0" collapsed="false">
      <c r="J13" s="296"/>
      <c r="K13" s="296"/>
      <c r="L13" s="156" t="s">
        <v>147</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t="s">
        <v>148</v>
      </c>
    </row>
    <row r="14" customFormat="false" ht="14.25" hidden="false" customHeight="true" outlineLevel="0" collapsed="false">
      <c r="J14" s="296"/>
      <c r="K14" s="296"/>
      <c r="L14" s="311" t="s">
        <v>95</v>
      </c>
      <c r="M14" s="311" t="s">
        <v>171</v>
      </c>
      <c r="N14" s="312"/>
      <c r="O14" s="313" t="s">
        <v>172</v>
      </c>
      <c r="P14" s="313"/>
      <c r="Q14" s="313"/>
      <c r="R14" s="313"/>
      <c r="S14" s="313"/>
      <c r="T14" s="313"/>
      <c r="U14" s="311" t="s">
        <v>173</v>
      </c>
      <c r="V14" s="313" t="s">
        <v>172</v>
      </c>
      <c r="W14" s="313"/>
      <c r="X14" s="313"/>
      <c r="Y14" s="313"/>
      <c r="Z14" s="313"/>
      <c r="AA14" s="313"/>
      <c r="AB14" s="311" t="s">
        <v>173</v>
      </c>
      <c r="AC14" s="313" t="s">
        <v>172</v>
      </c>
      <c r="AD14" s="313"/>
      <c r="AE14" s="313"/>
      <c r="AF14" s="313"/>
      <c r="AG14" s="313"/>
      <c r="AH14" s="313"/>
      <c r="AI14" s="311" t="s">
        <v>173</v>
      </c>
      <c r="AJ14" s="313" t="s">
        <v>172</v>
      </c>
      <c r="AK14" s="313"/>
      <c r="AL14" s="313"/>
      <c r="AM14" s="313"/>
      <c r="AN14" s="313"/>
      <c r="AO14" s="313"/>
      <c r="AP14" s="311" t="s">
        <v>173</v>
      </c>
      <c r="AQ14" s="313" t="s">
        <v>172</v>
      </c>
      <c r="AR14" s="313"/>
      <c r="AS14" s="313"/>
      <c r="AT14" s="313"/>
      <c r="AU14" s="313"/>
      <c r="AV14" s="313"/>
      <c r="AW14" s="311" t="s">
        <v>173</v>
      </c>
      <c r="AX14" s="313" t="s">
        <v>172</v>
      </c>
      <c r="AY14" s="313"/>
      <c r="AZ14" s="313"/>
      <c r="BA14" s="313"/>
      <c r="BB14" s="313"/>
      <c r="BC14" s="313"/>
      <c r="BD14" s="311" t="s">
        <v>173</v>
      </c>
      <c r="BE14" s="313" t="s">
        <v>172</v>
      </c>
      <c r="BF14" s="313"/>
      <c r="BG14" s="313"/>
      <c r="BH14" s="313"/>
      <c r="BI14" s="313"/>
      <c r="BJ14" s="313"/>
      <c r="BK14" s="311" t="s">
        <v>173</v>
      </c>
      <c r="BL14" s="313" t="s">
        <v>172</v>
      </c>
      <c r="BM14" s="313"/>
      <c r="BN14" s="313"/>
      <c r="BO14" s="313"/>
      <c r="BP14" s="313"/>
      <c r="BQ14" s="313"/>
      <c r="BR14" s="311" t="s">
        <v>173</v>
      </c>
      <c r="BS14" s="313" t="s">
        <v>172</v>
      </c>
      <c r="BT14" s="313"/>
      <c r="BU14" s="313"/>
      <c r="BV14" s="313"/>
      <c r="BW14" s="313"/>
      <c r="BX14" s="313"/>
      <c r="BY14" s="311" t="s">
        <v>173</v>
      </c>
      <c r="BZ14" s="313" t="s">
        <v>172</v>
      </c>
      <c r="CA14" s="313"/>
      <c r="CB14" s="313"/>
      <c r="CC14" s="313"/>
      <c r="CD14" s="313"/>
      <c r="CE14" s="313"/>
      <c r="CF14" s="311" t="s">
        <v>173</v>
      </c>
      <c r="CG14" s="314" t="s">
        <v>174</v>
      </c>
      <c r="CH14" s="156"/>
    </row>
    <row r="15" customFormat="false" ht="14.25" hidden="false" customHeight="true" outlineLevel="0" collapsed="false">
      <c r="J15" s="296"/>
      <c r="K15" s="296"/>
      <c r="L15" s="311"/>
      <c r="M15" s="311"/>
      <c r="N15" s="315"/>
      <c r="O15" s="316" t="s">
        <v>175</v>
      </c>
      <c r="P15" s="316" t="s">
        <v>176</v>
      </c>
      <c r="Q15" s="316"/>
      <c r="R15" s="317" t="s">
        <v>177</v>
      </c>
      <c r="S15" s="317"/>
      <c r="T15" s="317"/>
      <c r="U15" s="311"/>
      <c r="V15" s="316" t="s">
        <v>175</v>
      </c>
      <c r="W15" s="316" t="s">
        <v>176</v>
      </c>
      <c r="X15" s="316"/>
      <c r="Y15" s="317" t="s">
        <v>177</v>
      </c>
      <c r="Z15" s="317"/>
      <c r="AA15" s="317"/>
      <c r="AB15" s="311"/>
      <c r="AC15" s="316" t="s">
        <v>175</v>
      </c>
      <c r="AD15" s="316" t="s">
        <v>176</v>
      </c>
      <c r="AE15" s="316"/>
      <c r="AF15" s="317" t="s">
        <v>177</v>
      </c>
      <c r="AG15" s="317"/>
      <c r="AH15" s="317"/>
      <c r="AI15" s="311"/>
      <c r="AJ15" s="316" t="s">
        <v>175</v>
      </c>
      <c r="AK15" s="316" t="s">
        <v>176</v>
      </c>
      <c r="AL15" s="316"/>
      <c r="AM15" s="317" t="s">
        <v>177</v>
      </c>
      <c r="AN15" s="317"/>
      <c r="AO15" s="317"/>
      <c r="AP15" s="311"/>
      <c r="AQ15" s="316" t="s">
        <v>175</v>
      </c>
      <c r="AR15" s="316" t="s">
        <v>176</v>
      </c>
      <c r="AS15" s="316"/>
      <c r="AT15" s="317" t="s">
        <v>177</v>
      </c>
      <c r="AU15" s="317"/>
      <c r="AV15" s="317"/>
      <c r="AW15" s="311"/>
      <c r="AX15" s="316" t="s">
        <v>175</v>
      </c>
      <c r="AY15" s="316" t="s">
        <v>176</v>
      </c>
      <c r="AZ15" s="316"/>
      <c r="BA15" s="317" t="s">
        <v>177</v>
      </c>
      <c r="BB15" s="317"/>
      <c r="BC15" s="317"/>
      <c r="BD15" s="311"/>
      <c r="BE15" s="316" t="s">
        <v>175</v>
      </c>
      <c r="BF15" s="316" t="s">
        <v>176</v>
      </c>
      <c r="BG15" s="316"/>
      <c r="BH15" s="317" t="s">
        <v>177</v>
      </c>
      <c r="BI15" s="317"/>
      <c r="BJ15" s="317"/>
      <c r="BK15" s="311"/>
      <c r="BL15" s="316" t="s">
        <v>175</v>
      </c>
      <c r="BM15" s="316" t="s">
        <v>176</v>
      </c>
      <c r="BN15" s="316"/>
      <c r="BO15" s="317" t="s">
        <v>177</v>
      </c>
      <c r="BP15" s="317"/>
      <c r="BQ15" s="317"/>
      <c r="BR15" s="311"/>
      <c r="BS15" s="316" t="s">
        <v>175</v>
      </c>
      <c r="BT15" s="316" t="s">
        <v>176</v>
      </c>
      <c r="BU15" s="316"/>
      <c r="BV15" s="317" t="s">
        <v>177</v>
      </c>
      <c r="BW15" s="317"/>
      <c r="BX15" s="317"/>
      <c r="BY15" s="311"/>
      <c r="BZ15" s="316" t="s">
        <v>175</v>
      </c>
      <c r="CA15" s="316" t="s">
        <v>176</v>
      </c>
      <c r="CB15" s="316"/>
      <c r="CC15" s="317" t="s">
        <v>177</v>
      </c>
      <c r="CD15" s="317"/>
      <c r="CE15" s="317"/>
      <c r="CF15" s="311"/>
      <c r="CG15" s="314"/>
      <c r="CH15" s="156"/>
    </row>
    <row r="16" customFormat="false" ht="33.75" hidden="false" customHeight="true" outlineLevel="0" collapsed="false">
      <c r="J16" s="296"/>
      <c r="K16" s="296"/>
      <c r="L16" s="311"/>
      <c r="M16" s="311"/>
      <c r="N16" s="318"/>
      <c r="O16" s="316"/>
      <c r="P16" s="319" t="s">
        <v>178</v>
      </c>
      <c r="Q16" s="319" t="s">
        <v>179</v>
      </c>
      <c r="R16" s="320" t="s">
        <v>180</v>
      </c>
      <c r="S16" s="320" t="s">
        <v>181</v>
      </c>
      <c r="T16" s="320"/>
      <c r="U16" s="311"/>
      <c r="V16" s="316"/>
      <c r="W16" s="319" t="s">
        <v>178</v>
      </c>
      <c r="X16" s="319" t="s">
        <v>179</v>
      </c>
      <c r="Y16" s="320" t="s">
        <v>180</v>
      </c>
      <c r="Z16" s="320" t="s">
        <v>181</v>
      </c>
      <c r="AA16" s="320"/>
      <c r="AB16" s="311"/>
      <c r="AC16" s="316"/>
      <c r="AD16" s="319" t="s">
        <v>178</v>
      </c>
      <c r="AE16" s="319" t="s">
        <v>179</v>
      </c>
      <c r="AF16" s="320" t="s">
        <v>180</v>
      </c>
      <c r="AG16" s="320" t="s">
        <v>181</v>
      </c>
      <c r="AH16" s="320"/>
      <c r="AI16" s="311"/>
      <c r="AJ16" s="316"/>
      <c r="AK16" s="319" t="s">
        <v>178</v>
      </c>
      <c r="AL16" s="319" t="s">
        <v>179</v>
      </c>
      <c r="AM16" s="320" t="s">
        <v>180</v>
      </c>
      <c r="AN16" s="320" t="s">
        <v>181</v>
      </c>
      <c r="AO16" s="320"/>
      <c r="AP16" s="311"/>
      <c r="AQ16" s="316"/>
      <c r="AR16" s="319" t="s">
        <v>178</v>
      </c>
      <c r="AS16" s="319" t="s">
        <v>179</v>
      </c>
      <c r="AT16" s="320" t="s">
        <v>180</v>
      </c>
      <c r="AU16" s="320" t="s">
        <v>181</v>
      </c>
      <c r="AV16" s="320"/>
      <c r="AW16" s="311"/>
      <c r="AX16" s="316"/>
      <c r="AY16" s="319" t="s">
        <v>178</v>
      </c>
      <c r="AZ16" s="319" t="s">
        <v>179</v>
      </c>
      <c r="BA16" s="320" t="s">
        <v>180</v>
      </c>
      <c r="BB16" s="320" t="s">
        <v>181</v>
      </c>
      <c r="BC16" s="320"/>
      <c r="BD16" s="311"/>
      <c r="BE16" s="316"/>
      <c r="BF16" s="319" t="s">
        <v>178</v>
      </c>
      <c r="BG16" s="319" t="s">
        <v>179</v>
      </c>
      <c r="BH16" s="320" t="s">
        <v>180</v>
      </c>
      <c r="BI16" s="320" t="s">
        <v>181</v>
      </c>
      <c r="BJ16" s="320"/>
      <c r="BK16" s="311"/>
      <c r="BL16" s="316"/>
      <c r="BM16" s="319" t="s">
        <v>178</v>
      </c>
      <c r="BN16" s="319" t="s">
        <v>179</v>
      </c>
      <c r="BO16" s="320" t="s">
        <v>180</v>
      </c>
      <c r="BP16" s="320" t="s">
        <v>181</v>
      </c>
      <c r="BQ16" s="320"/>
      <c r="BR16" s="311"/>
      <c r="BS16" s="316"/>
      <c r="BT16" s="319" t="s">
        <v>178</v>
      </c>
      <c r="BU16" s="319" t="s">
        <v>179</v>
      </c>
      <c r="BV16" s="320" t="s">
        <v>180</v>
      </c>
      <c r="BW16" s="320" t="s">
        <v>181</v>
      </c>
      <c r="BX16" s="320"/>
      <c r="BY16" s="311"/>
      <c r="BZ16" s="316"/>
      <c r="CA16" s="319" t="s">
        <v>178</v>
      </c>
      <c r="CB16" s="319" t="s">
        <v>179</v>
      </c>
      <c r="CC16" s="320" t="s">
        <v>180</v>
      </c>
      <c r="CD16" s="320" t="s">
        <v>181</v>
      </c>
      <c r="CE16" s="320"/>
      <c r="CF16" s="311"/>
      <c r="CG16" s="314"/>
      <c r="CH16" s="156"/>
    </row>
    <row r="17" customFormat="false" ht="14.25" hidden="false" customHeight="false" outlineLevel="0" collapsed="false">
      <c r="J17" s="296"/>
      <c r="K17" s="321" t="n">
        <v>1</v>
      </c>
      <c r="L17" s="322" t="s">
        <v>97</v>
      </c>
      <c r="M17" s="322" t="s">
        <v>98</v>
      </c>
      <c r="N17" s="323" t="str">
        <f aca="true">OFFSET(N17,0,-1)</f>
        <v>2</v>
      </c>
      <c r="O17" s="324" t="n">
        <f aca="true">OFFSET(O17,0,-1)+1</f>
        <v>3</v>
      </c>
      <c r="P17" s="324" t="n">
        <f aca="true">OFFSET(P17,0,-1)+1</f>
        <v>4</v>
      </c>
      <c r="Q17" s="324" t="n">
        <f aca="true">OFFSET(Q17,0,-1)+1</f>
        <v>5</v>
      </c>
      <c r="R17" s="324" t="n">
        <f aca="true">OFFSET(R17,0,-1)+1</f>
        <v>6</v>
      </c>
      <c r="S17" s="324" t="n">
        <f aca="true">OFFSET(S17,0,-1)+1</f>
        <v>7</v>
      </c>
      <c r="T17" s="324"/>
      <c r="U17" s="324" t="n">
        <f aca="true">OFFSET(U17,0,-2)+1</f>
        <v>8</v>
      </c>
      <c r="V17" s="324" t="n">
        <f aca="true">OFFSET(V17,0,-1)+1</f>
        <v>9</v>
      </c>
      <c r="W17" s="324" t="n">
        <f aca="true">OFFSET(W17,0,-1)+1</f>
        <v>10</v>
      </c>
      <c r="X17" s="324" t="n">
        <f aca="true">OFFSET(X17,0,-1)+1</f>
        <v>11</v>
      </c>
      <c r="Y17" s="324" t="n">
        <f aca="true">OFFSET(Y17,0,-1)+1</f>
        <v>12</v>
      </c>
      <c r="Z17" s="324" t="n">
        <f aca="true">OFFSET(Z17,0,-1)+1</f>
        <v>13</v>
      </c>
      <c r="AA17" s="324"/>
      <c r="AB17" s="324" t="n">
        <f aca="true">OFFSET(AB17,0,-2)+1</f>
        <v>14</v>
      </c>
      <c r="AC17" s="324" t="n">
        <f aca="true">OFFSET(AC17,0,-1)+1</f>
        <v>15</v>
      </c>
      <c r="AD17" s="324" t="n">
        <f aca="true">OFFSET(AD17,0,-1)+1</f>
        <v>16</v>
      </c>
      <c r="AE17" s="324" t="n">
        <f aca="true">OFFSET(AE17,0,-1)+1</f>
        <v>17</v>
      </c>
      <c r="AF17" s="324" t="n">
        <f aca="true">OFFSET(AF17,0,-1)+1</f>
        <v>18</v>
      </c>
      <c r="AG17" s="324" t="n">
        <f aca="true">OFFSET(AG17,0,-1)+1</f>
        <v>19</v>
      </c>
      <c r="AH17" s="324"/>
      <c r="AI17" s="324" t="n">
        <f aca="true">OFFSET(AI17,0,-2)+1</f>
        <v>20</v>
      </c>
      <c r="AJ17" s="324" t="n">
        <f aca="true">OFFSET(AJ17,0,-1)+1</f>
        <v>21</v>
      </c>
      <c r="AK17" s="324" t="n">
        <f aca="true">OFFSET(AK17,0,-1)+1</f>
        <v>22</v>
      </c>
      <c r="AL17" s="324" t="n">
        <f aca="true">OFFSET(AL17,0,-1)+1</f>
        <v>23</v>
      </c>
      <c r="AM17" s="324" t="n">
        <f aca="true">OFFSET(AM17,0,-1)+1</f>
        <v>24</v>
      </c>
      <c r="AN17" s="324" t="n">
        <f aca="true">OFFSET(AN17,0,-1)+1</f>
        <v>25</v>
      </c>
      <c r="AO17" s="324"/>
      <c r="AP17" s="324" t="n">
        <f aca="true">OFFSET(AP17,0,-2)+1</f>
        <v>26</v>
      </c>
      <c r="AQ17" s="324" t="n">
        <f aca="true">OFFSET(AQ17,0,-1)+1</f>
        <v>27</v>
      </c>
      <c r="AR17" s="324" t="n">
        <f aca="true">OFFSET(AR17,0,-1)+1</f>
        <v>28</v>
      </c>
      <c r="AS17" s="324" t="n">
        <f aca="true">OFFSET(AS17,0,-1)+1</f>
        <v>29</v>
      </c>
      <c r="AT17" s="324" t="n">
        <f aca="true">OFFSET(AT17,0,-1)+1</f>
        <v>30</v>
      </c>
      <c r="AU17" s="324" t="n">
        <f aca="true">OFFSET(AU17,0,-1)+1</f>
        <v>31</v>
      </c>
      <c r="AV17" s="324"/>
      <c r="AW17" s="324" t="n">
        <f aca="true">OFFSET(AW17,0,-2)+1</f>
        <v>32</v>
      </c>
      <c r="AX17" s="324" t="n">
        <f aca="true">OFFSET(AX17,0,-1)+1</f>
        <v>33</v>
      </c>
      <c r="AY17" s="324" t="n">
        <f aca="true">OFFSET(AY17,0,-1)+1</f>
        <v>34</v>
      </c>
      <c r="AZ17" s="324" t="n">
        <f aca="true">OFFSET(AZ17,0,-1)+1</f>
        <v>35</v>
      </c>
      <c r="BA17" s="324" t="n">
        <f aca="true">OFFSET(BA17,0,-1)+1</f>
        <v>36</v>
      </c>
      <c r="BB17" s="324" t="n">
        <f aca="true">OFFSET(BB17,0,-1)+1</f>
        <v>37</v>
      </c>
      <c r="BC17" s="324"/>
      <c r="BD17" s="324" t="n">
        <f aca="true">OFFSET(BD17,0,-2)+1</f>
        <v>38</v>
      </c>
      <c r="BE17" s="324" t="n">
        <f aca="true">OFFSET(BE17,0,-1)+1</f>
        <v>39</v>
      </c>
      <c r="BF17" s="324" t="n">
        <f aca="true">OFFSET(BF17,0,-1)+1</f>
        <v>40</v>
      </c>
      <c r="BG17" s="324" t="n">
        <f aca="true">OFFSET(BG17,0,-1)+1</f>
        <v>41</v>
      </c>
      <c r="BH17" s="324" t="n">
        <f aca="true">OFFSET(BH17,0,-1)+1</f>
        <v>42</v>
      </c>
      <c r="BI17" s="324" t="n">
        <f aca="true">OFFSET(BI17,0,-1)+1</f>
        <v>43</v>
      </c>
      <c r="BJ17" s="324"/>
      <c r="BK17" s="324" t="n">
        <f aca="true">OFFSET(BK17,0,-2)+1</f>
        <v>44</v>
      </c>
      <c r="BL17" s="324" t="n">
        <f aca="true">OFFSET(BL17,0,-1)+1</f>
        <v>45</v>
      </c>
      <c r="BM17" s="324" t="n">
        <f aca="true">OFFSET(BM17,0,-1)+1</f>
        <v>46</v>
      </c>
      <c r="BN17" s="324" t="n">
        <f aca="true">OFFSET(BN17,0,-1)+1</f>
        <v>47</v>
      </c>
      <c r="BO17" s="324" t="n">
        <f aca="true">OFFSET(BO17,0,-1)+1</f>
        <v>48</v>
      </c>
      <c r="BP17" s="324" t="n">
        <f aca="true">OFFSET(BP17,0,-1)+1</f>
        <v>49</v>
      </c>
      <c r="BQ17" s="324"/>
      <c r="BR17" s="324" t="n">
        <f aca="true">OFFSET(BR17,0,-2)+1</f>
        <v>50</v>
      </c>
      <c r="BS17" s="324" t="n">
        <f aca="true">OFFSET(BS17,0,-1)+1</f>
        <v>51</v>
      </c>
      <c r="BT17" s="324" t="n">
        <f aca="true">OFFSET(BT17,0,-1)+1</f>
        <v>52</v>
      </c>
      <c r="BU17" s="324" t="n">
        <f aca="true">OFFSET(BU17,0,-1)+1</f>
        <v>53</v>
      </c>
      <c r="BV17" s="324" t="n">
        <f aca="true">OFFSET(BV17,0,-1)+1</f>
        <v>54</v>
      </c>
      <c r="BW17" s="324" t="n">
        <f aca="true">OFFSET(BW17,0,-1)+1</f>
        <v>55</v>
      </c>
      <c r="BX17" s="324"/>
      <c r="BY17" s="324" t="n">
        <f aca="true">OFFSET(BY17,0,-2)+1</f>
        <v>56</v>
      </c>
      <c r="BZ17" s="324" t="n">
        <f aca="true">OFFSET(BZ17,0,-1)+1</f>
        <v>57</v>
      </c>
      <c r="CA17" s="324" t="n">
        <f aca="true">OFFSET(CA17,0,-1)+1</f>
        <v>58</v>
      </c>
      <c r="CB17" s="324" t="n">
        <f aca="true">OFFSET(CB17,0,-1)+1</f>
        <v>59</v>
      </c>
      <c r="CC17" s="324" t="n">
        <f aca="true">OFFSET(CC17,0,-1)+1</f>
        <v>60</v>
      </c>
      <c r="CD17" s="324" t="n">
        <f aca="true">OFFSET(CD17,0,-1)+1</f>
        <v>61</v>
      </c>
      <c r="CE17" s="324"/>
      <c r="CF17" s="324" t="n">
        <f aca="true">OFFSET(CF17,0,-2)+1</f>
        <v>62</v>
      </c>
      <c r="CG17" s="323" t="n">
        <f aca="true">OFFSET(CG17,0,-1)</f>
        <v>62</v>
      </c>
      <c r="CH17" s="324" t="n">
        <f aca="true">OFFSET(CH17,0,-1)+1</f>
        <v>63</v>
      </c>
    </row>
    <row r="18" customFormat="false" ht="22.5" hidden="false" customHeight="false" outlineLevel="0" collapsed="false">
      <c r="A18" s="325" t="n">
        <v>1</v>
      </c>
      <c r="B18" s="326"/>
      <c r="C18" s="326"/>
      <c r="D18" s="326"/>
      <c r="E18" s="327"/>
      <c r="F18" s="325"/>
      <c r="G18" s="325"/>
      <c r="H18" s="325"/>
      <c r="I18" s="293"/>
      <c r="J18" s="328"/>
      <c r="K18" s="329"/>
      <c r="L18" s="330" t="e">
        <f aca="false">mergeValue()</f>
        <v>#VALUE!</v>
      </c>
      <c r="M18" s="331" t="s">
        <v>121</v>
      </c>
      <c r="N18" s="332"/>
      <c r="O18" s="333" t="str">
        <f aca="false">IF('Перечень тарифов'!J21="","","" &amp; 'Перечень тарифов'!J21 &amp; "")</f>
        <v>одноставочный, руб/Гкал</v>
      </c>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4" t="s">
        <v>182</v>
      </c>
      <c r="CJ18" s="131"/>
      <c r="CK18" s="131" t="str">
        <f aca="false">IF(M18="","",M18 )</f>
        <v>Наименование тарифа</v>
      </c>
      <c r="CL18" s="131"/>
      <c r="CM18" s="131"/>
      <c r="CN18" s="131"/>
      <c r="CT18" s="134"/>
      <c r="CU18" s="134"/>
    </row>
    <row r="19" customFormat="false" ht="14.25" hidden="true" customHeight="false" outlineLevel="0" collapsed="false">
      <c r="A19" s="325"/>
      <c r="B19" s="325" t="n">
        <v>1</v>
      </c>
      <c r="C19" s="326"/>
      <c r="D19" s="326"/>
      <c r="E19" s="325"/>
      <c r="F19" s="325"/>
      <c r="G19" s="325"/>
      <c r="H19" s="325"/>
      <c r="I19" s="152"/>
      <c r="J19" s="335"/>
      <c r="K19" s="336"/>
      <c r="L19" s="330" t="e">
        <f aca="false">mergeValue() &amp;"."&amp;mergeValue()</f>
        <v>#VALUE!</v>
      </c>
      <c r="M19" s="337"/>
      <c r="N19" s="332"/>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4"/>
      <c r="CJ19" s="131"/>
      <c r="CK19" s="131" t="str">
        <f aca="false">IF(M19="","",M19 )</f>
        <v/>
      </c>
      <c r="CL19" s="131"/>
      <c r="CM19" s="131"/>
      <c r="CN19" s="131"/>
      <c r="CT19" s="134"/>
      <c r="CU19" s="134"/>
    </row>
    <row r="20" customFormat="false" ht="14.25" hidden="true" customHeight="false" outlineLevel="0" collapsed="false">
      <c r="A20" s="325"/>
      <c r="B20" s="325"/>
      <c r="C20" s="325" t="n">
        <v>1</v>
      </c>
      <c r="D20" s="326"/>
      <c r="E20" s="325"/>
      <c r="F20" s="325"/>
      <c r="G20" s="325"/>
      <c r="H20" s="325"/>
      <c r="I20" s="338"/>
      <c r="J20" s="335"/>
      <c r="K20" s="336"/>
      <c r="L20" s="330" t="e">
        <f aca="false">mergeValue() &amp;"."&amp;mergeValue()&amp;"."&amp;mergeValue()</f>
        <v>#VALUE!</v>
      </c>
      <c r="M20" s="339"/>
      <c r="N20" s="332"/>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4"/>
      <c r="CJ20" s="131"/>
      <c r="CK20" s="131" t="str">
        <f aca="false">IF(M20="","",M20 )</f>
        <v/>
      </c>
      <c r="CL20" s="131"/>
      <c r="CM20" s="131"/>
      <c r="CN20" s="131"/>
      <c r="CT20" s="134"/>
      <c r="CU20" s="134"/>
    </row>
    <row r="21" customFormat="false" ht="14.25" hidden="true" customHeight="false" outlineLevel="0" collapsed="false">
      <c r="A21" s="325"/>
      <c r="B21" s="325"/>
      <c r="C21" s="325"/>
      <c r="D21" s="325" t="n">
        <v>1</v>
      </c>
      <c r="E21" s="325"/>
      <c r="F21" s="325"/>
      <c r="G21" s="325"/>
      <c r="H21" s="325"/>
      <c r="I21" s="338"/>
      <c r="J21" s="335"/>
      <c r="K21" s="336"/>
      <c r="L21" s="330" t="e">
        <f aca="false">mergeValue() &amp;"."&amp;mergeValue()&amp;"."&amp;mergeValue()&amp;"."&amp;mergeValue()</f>
        <v>#VALUE!</v>
      </c>
      <c r="M21" s="340"/>
      <c r="N21" s="332"/>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4"/>
      <c r="CJ21" s="131"/>
      <c r="CK21" s="131" t="str">
        <f aca="false">IF(M21="","",M21 )</f>
        <v/>
      </c>
      <c r="CL21" s="131"/>
      <c r="CM21" s="131"/>
      <c r="CN21" s="131"/>
      <c r="CT21" s="134"/>
      <c r="CU21" s="134"/>
    </row>
    <row r="22" customFormat="false" ht="101.25" hidden="false" customHeight="true" outlineLevel="0" collapsed="false">
      <c r="A22" s="325"/>
      <c r="B22" s="325"/>
      <c r="C22" s="325"/>
      <c r="D22" s="325"/>
      <c r="E22" s="325" t="n">
        <v>1</v>
      </c>
      <c r="F22" s="325"/>
      <c r="G22" s="325"/>
      <c r="H22" s="326" t="n">
        <v>1</v>
      </c>
      <c r="I22" s="325" t="n">
        <v>1</v>
      </c>
      <c r="J22" s="325"/>
      <c r="K22" s="341"/>
      <c r="L22" s="330" t="e">
        <f aca="false">mergeValue() &amp;"."&amp;mergeValue()&amp;"."&amp;mergeValue()&amp;"."&amp;mergeValue()&amp;"."&amp;mergeValue()</f>
        <v>#VALUE!</v>
      </c>
      <c r="M22" s="342" t="s">
        <v>188</v>
      </c>
      <c r="N22" s="332"/>
      <c r="O22" s="343" t="s">
        <v>201</v>
      </c>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3"/>
      <c r="BZ22" s="343"/>
      <c r="CA22" s="343"/>
      <c r="CB22" s="343"/>
      <c r="CC22" s="343"/>
      <c r="CD22" s="343"/>
      <c r="CE22" s="343"/>
      <c r="CF22" s="343"/>
      <c r="CG22" s="343"/>
      <c r="CH22" s="334" t="s">
        <v>189</v>
      </c>
      <c r="CJ22" s="131"/>
      <c r="CK22" s="131" t="str">
        <f aca="false">IF(M22="","",M22 )</f>
        <v>Схема подключения теплопотребляющей установки к коллектору источника тепловой энергии</v>
      </c>
      <c r="CL22" s="131"/>
      <c r="CM22" s="131"/>
      <c r="CN22" s="131"/>
      <c r="CT22" s="134"/>
      <c r="CU22" s="134"/>
    </row>
    <row r="23" customFormat="false" ht="90" hidden="false" customHeight="true" outlineLevel="0" collapsed="false">
      <c r="A23" s="325"/>
      <c r="B23" s="325"/>
      <c r="C23" s="325"/>
      <c r="D23" s="325"/>
      <c r="E23" s="325"/>
      <c r="F23" s="325" t="n">
        <v>1</v>
      </c>
      <c r="G23" s="326"/>
      <c r="H23" s="326"/>
      <c r="I23" s="325"/>
      <c r="J23" s="325" t="n">
        <v>1</v>
      </c>
      <c r="K23" s="344"/>
      <c r="L23" s="330" t="e">
        <f aca="false">mergeValue() &amp;"."&amp;mergeValue()&amp;"."&amp;mergeValue()&amp;"."&amp;mergeValue()&amp;"."&amp;mergeValue()&amp;"."&amp;mergeValue()</f>
        <v>#VALUE!</v>
      </c>
      <c r="M23" s="345" t="s">
        <v>190</v>
      </c>
      <c r="N23" s="332"/>
      <c r="O23" s="343" t="s">
        <v>202</v>
      </c>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3"/>
      <c r="BZ23" s="343"/>
      <c r="CA23" s="343"/>
      <c r="CB23" s="343"/>
      <c r="CC23" s="343"/>
      <c r="CD23" s="343"/>
      <c r="CE23" s="343"/>
      <c r="CF23" s="343"/>
      <c r="CG23" s="343"/>
      <c r="CH23" s="334" t="s">
        <v>191</v>
      </c>
      <c r="CJ23" s="131"/>
      <c r="CK23" s="131" t="str">
        <f aca="false">IF(M23="","",M23 )</f>
        <v>Группа потребителей</v>
      </c>
      <c r="CL23" s="131"/>
      <c r="CM23" s="131"/>
      <c r="CN23" s="131"/>
      <c r="CT23" s="134"/>
      <c r="CU23" s="134"/>
    </row>
    <row r="24" customFormat="false" ht="17.1" hidden="false" customHeight="true" outlineLevel="0" collapsed="false">
      <c r="A24" s="325"/>
      <c r="B24" s="325"/>
      <c r="C24" s="325"/>
      <c r="D24" s="325"/>
      <c r="E24" s="325"/>
      <c r="F24" s="325"/>
      <c r="G24" s="326" t="n">
        <v>1</v>
      </c>
      <c r="H24" s="326"/>
      <c r="I24" s="325"/>
      <c r="J24" s="325"/>
      <c r="K24" s="344" t="n">
        <v>1</v>
      </c>
      <c r="L24" s="330" t="e">
        <f aca="false">mergeValue() &amp;"."&amp;mergeValue()&amp;"."&amp;mergeValue()&amp;"."&amp;mergeValue()&amp;"."&amp;mergeValue()&amp;"."&amp;mergeValue()&amp;"."&amp;mergeValue()</f>
        <v>#VALUE!</v>
      </c>
      <c r="M24" s="346" t="s">
        <v>203</v>
      </c>
      <c r="N24" s="332"/>
      <c r="O24" s="367" t="n">
        <v>1619.95</v>
      </c>
      <c r="P24" s="347"/>
      <c r="Q24" s="348"/>
      <c r="R24" s="349" t="s">
        <v>37</v>
      </c>
      <c r="S24" s="350" t="s">
        <v>91</v>
      </c>
      <c r="T24" s="349" t="s">
        <v>204</v>
      </c>
      <c r="U24" s="350" t="s">
        <v>91</v>
      </c>
      <c r="V24" s="367" t="n">
        <v>1664.67</v>
      </c>
      <c r="W24" s="347"/>
      <c r="X24" s="348"/>
      <c r="Y24" s="349" t="s">
        <v>205</v>
      </c>
      <c r="Z24" s="350" t="s">
        <v>91</v>
      </c>
      <c r="AA24" s="349" t="s">
        <v>206</v>
      </c>
      <c r="AB24" s="350" t="s">
        <v>91</v>
      </c>
      <c r="AC24" s="367" t="n">
        <v>1664.67</v>
      </c>
      <c r="AD24" s="347"/>
      <c r="AE24" s="348"/>
      <c r="AF24" s="349" t="s">
        <v>207</v>
      </c>
      <c r="AG24" s="350" t="s">
        <v>91</v>
      </c>
      <c r="AH24" s="349" t="s">
        <v>208</v>
      </c>
      <c r="AI24" s="350" t="s">
        <v>91</v>
      </c>
      <c r="AJ24" s="367" t="n">
        <v>1751.72</v>
      </c>
      <c r="AK24" s="347"/>
      <c r="AL24" s="348"/>
      <c r="AM24" s="349" t="s">
        <v>209</v>
      </c>
      <c r="AN24" s="350" t="s">
        <v>91</v>
      </c>
      <c r="AO24" s="349" t="s">
        <v>210</v>
      </c>
      <c r="AP24" s="350" t="s">
        <v>91</v>
      </c>
      <c r="AQ24" s="367" t="n">
        <v>1751.72</v>
      </c>
      <c r="AR24" s="347"/>
      <c r="AS24" s="348"/>
      <c r="AT24" s="349" t="s">
        <v>211</v>
      </c>
      <c r="AU24" s="350" t="s">
        <v>91</v>
      </c>
      <c r="AV24" s="349" t="s">
        <v>212</v>
      </c>
      <c r="AW24" s="350" t="s">
        <v>91</v>
      </c>
      <c r="AX24" s="367" t="n">
        <v>1881.61</v>
      </c>
      <c r="AY24" s="347"/>
      <c r="AZ24" s="348"/>
      <c r="BA24" s="349" t="s">
        <v>213</v>
      </c>
      <c r="BB24" s="350" t="s">
        <v>91</v>
      </c>
      <c r="BC24" s="349" t="s">
        <v>214</v>
      </c>
      <c r="BD24" s="350" t="s">
        <v>91</v>
      </c>
      <c r="BE24" s="367" t="n">
        <v>1881.61</v>
      </c>
      <c r="BF24" s="347"/>
      <c r="BG24" s="348"/>
      <c r="BH24" s="349" t="s">
        <v>215</v>
      </c>
      <c r="BI24" s="350" t="s">
        <v>91</v>
      </c>
      <c r="BJ24" s="349" t="s">
        <v>216</v>
      </c>
      <c r="BK24" s="350" t="s">
        <v>91</v>
      </c>
      <c r="BL24" s="367" t="n">
        <v>2004.66</v>
      </c>
      <c r="BM24" s="347"/>
      <c r="BN24" s="348"/>
      <c r="BO24" s="349" t="s">
        <v>217</v>
      </c>
      <c r="BP24" s="350" t="s">
        <v>91</v>
      </c>
      <c r="BQ24" s="349" t="s">
        <v>218</v>
      </c>
      <c r="BR24" s="350" t="s">
        <v>91</v>
      </c>
      <c r="BS24" s="367" t="n">
        <v>2093.84</v>
      </c>
      <c r="BT24" s="347"/>
      <c r="BU24" s="348"/>
      <c r="BV24" s="349" t="s">
        <v>45</v>
      </c>
      <c r="BW24" s="350" t="s">
        <v>91</v>
      </c>
      <c r="BX24" s="349" t="s">
        <v>219</v>
      </c>
      <c r="BY24" s="350" t="s">
        <v>91</v>
      </c>
      <c r="BZ24" s="367" t="n">
        <v>2093.84</v>
      </c>
      <c r="CA24" s="347"/>
      <c r="CB24" s="348"/>
      <c r="CC24" s="349" t="s">
        <v>220</v>
      </c>
      <c r="CD24" s="350" t="s">
        <v>91</v>
      </c>
      <c r="CE24" s="349" t="s">
        <v>39</v>
      </c>
      <c r="CF24" s="350" t="s">
        <v>35</v>
      </c>
      <c r="CG24" s="347"/>
      <c r="CH24" s="276" t="s">
        <v>192</v>
      </c>
      <c r="CI24" s="134" t="e">
        <f aca="false">strCheckDate()</f>
        <v>#VALUE!</v>
      </c>
      <c r="CJ24" s="131"/>
      <c r="CK24" s="131" t="str">
        <f aca="false">IF(M24="","",M24 )</f>
        <v>вода</v>
      </c>
      <c r="CL24" s="131"/>
      <c r="CM24" s="131"/>
      <c r="CN24" s="131"/>
      <c r="CT24" s="134"/>
      <c r="CU24" s="134"/>
    </row>
    <row r="25" customFormat="false" ht="11.25" hidden="true" customHeight="true" outlineLevel="0" collapsed="false">
      <c r="A25" s="325"/>
      <c r="B25" s="325"/>
      <c r="C25" s="325"/>
      <c r="D25" s="325"/>
      <c r="E25" s="325"/>
      <c r="F25" s="325"/>
      <c r="G25" s="326"/>
      <c r="H25" s="326"/>
      <c r="I25" s="325"/>
      <c r="J25" s="325"/>
      <c r="K25" s="344"/>
      <c r="L25" s="351"/>
      <c r="M25" s="332"/>
      <c r="N25" s="332"/>
      <c r="O25" s="347"/>
      <c r="P25" s="347"/>
      <c r="Q25" s="352" t="str">
        <f aca="false">R24 &amp; "-" &amp; T24</f>
        <v>01.01.2019-30.06.2019</v>
      </c>
      <c r="R25" s="349"/>
      <c r="S25" s="350"/>
      <c r="T25" s="349"/>
      <c r="U25" s="350"/>
      <c r="V25" s="347"/>
      <c r="W25" s="347"/>
      <c r="X25" s="352" t="str">
        <f aca="false">Y24 &amp; "-" &amp; AA24</f>
        <v>01.07.2019-31.12.2019</v>
      </c>
      <c r="Y25" s="349"/>
      <c r="Z25" s="350"/>
      <c r="AA25" s="349"/>
      <c r="AB25" s="350"/>
      <c r="AC25" s="347"/>
      <c r="AD25" s="347"/>
      <c r="AE25" s="352" t="str">
        <f aca="false">AF24 &amp; "-" &amp; AH24</f>
        <v>01.01.2020-30.06.2020</v>
      </c>
      <c r="AF25" s="349"/>
      <c r="AG25" s="350"/>
      <c r="AH25" s="349"/>
      <c r="AI25" s="350"/>
      <c r="AJ25" s="347"/>
      <c r="AK25" s="347"/>
      <c r="AL25" s="352" t="str">
        <f aca="false">AM24 &amp; "-" &amp; AO24</f>
        <v>01.07.2020-31.12.2020</v>
      </c>
      <c r="AM25" s="349"/>
      <c r="AN25" s="350"/>
      <c r="AO25" s="349"/>
      <c r="AP25" s="350"/>
      <c r="AQ25" s="347"/>
      <c r="AR25" s="347"/>
      <c r="AS25" s="352" t="str">
        <f aca="false">AT24 &amp; "-" &amp; AV24</f>
        <v>01.01.2021-30.06.2021</v>
      </c>
      <c r="AT25" s="349"/>
      <c r="AU25" s="350"/>
      <c r="AV25" s="349"/>
      <c r="AW25" s="350"/>
      <c r="AX25" s="347"/>
      <c r="AY25" s="347"/>
      <c r="AZ25" s="352" t="str">
        <f aca="false">BA24 &amp; "-" &amp; BC24</f>
        <v>01.07.2021-31.12.2021</v>
      </c>
      <c r="BA25" s="349"/>
      <c r="BB25" s="350"/>
      <c r="BC25" s="349"/>
      <c r="BD25" s="350"/>
      <c r="BE25" s="347"/>
      <c r="BF25" s="347"/>
      <c r="BG25" s="352" t="str">
        <f aca="false">BH24 &amp; "-" &amp; BJ24</f>
        <v>01.01.2022-30.06.2022</v>
      </c>
      <c r="BH25" s="349"/>
      <c r="BI25" s="350"/>
      <c r="BJ25" s="349"/>
      <c r="BK25" s="350"/>
      <c r="BL25" s="347"/>
      <c r="BM25" s="347"/>
      <c r="BN25" s="352" t="str">
        <f aca="false">BO24 &amp; "-" &amp; BQ24</f>
        <v>01.07.2022-30.11.2022</v>
      </c>
      <c r="BO25" s="349"/>
      <c r="BP25" s="350"/>
      <c r="BQ25" s="349"/>
      <c r="BR25" s="350"/>
      <c r="BS25" s="347"/>
      <c r="BT25" s="347"/>
      <c r="BU25" s="352" t="str">
        <f aca="false">BV24 &amp; "-" &amp; BX24</f>
        <v>01.12.2022-31.12.2022</v>
      </c>
      <c r="BV25" s="349"/>
      <c r="BW25" s="350"/>
      <c r="BX25" s="349"/>
      <c r="BY25" s="350"/>
      <c r="BZ25" s="347"/>
      <c r="CA25" s="347"/>
      <c r="CB25" s="352" t="str">
        <f aca="false">CC24 &amp; "-" &amp; CE24</f>
        <v>01.01.2023-31.12.2023</v>
      </c>
      <c r="CC25" s="349"/>
      <c r="CD25" s="350"/>
      <c r="CE25" s="349"/>
      <c r="CF25" s="350"/>
      <c r="CG25" s="347"/>
      <c r="CH25" s="276"/>
      <c r="CJ25" s="131"/>
      <c r="CK25" s="131" t="str">
        <f aca="false">IF(M25="","",M25 )</f>
        <v/>
      </c>
      <c r="CL25" s="131"/>
      <c r="CM25" s="131"/>
      <c r="CN25" s="131"/>
      <c r="CT25" s="134"/>
      <c r="CU25" s="134"/>
    </row>
    <row r="26" customFormat="false" ht="15" hidden="false" customHeight="true" outlineLevel="0" collapsed="false">
      <c r="A26" s="325"/>
      <c r="B26" s="325"/>
      <c r="C26" s="325"/>
      <c r="D26" s="325"/>
      <c r="E26" s="325"/>
      <c r="F26" s="325"/>
      <c r="G26" s="325"/>
      <c r="H26" s="326"/>
      <c r="I26" s="325"/>
      <c r="J26" s="325"/>
      <c r="K26" s="341"/>
      <c r="L26" s="353"/>
      <c r="M26" s="354" t="s">
        <v>193</v>
      </c>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355"/>
      <c r="CH26" s="276"/>
      <c r="CJ26" s="131"/>
      <c r="CK26" s="131" t="str">
        <f aca="false">IF(M26="","",M26 )</f>
        <v>Добавить вид теплоносителя (параметры теплоносителя)</v>
      </c>
      <c r="CL26" s="131"/>
      <c r="CM26" s="131"/>
      <c r="CN26" s="131"/>
      <c r="CT26" s="134"/>
      <c r="CU26" s="134"/>
    </row>
    <row r="27" customFormat="false" ht="15" hidden="false" customHeight="true" outlineLevel="0" collapsed="false">
      <c r="A27" s="325"/>
      <c r="B27" s="325"/>
      <c r="C27" s="325"/>
      <c r="D27" s="325"/>
      <c r="E27" s="325"/>
      <c r="F27" s="325"/>
      <c r="G27" s="325"/>
      <c r="H27" s="326"/>
      <c r="I27" s="325"/>
      <c r="J27" s="325"/>
      <c r="K27" s="341"/>
      <c r="L27" s="353"/>
      <c r="M27" s="356" t="s">
        <v>194</v>
      </c>
      <c r="N27" s="167"/>
      <c r="O27" s="167"/>
      <c r="P27" s="167"/>
      <c r="Q27" s="167"/>
      <c r="R27" s="167"/>
      <c r="S27" s="167"/>
      <c r="T27" s="167"/>
      <c r="U27" s="357"/>
      <c r="V27" s="167"/>
      <c r="W27" s="167"/>
      <c r="X27" s="167"/>
      <c r="Y27" s="167"/>
      <c r="Z27" s="167"/>
      <c r="AA27" s="167"/>
      <c r="AB27" s="357"/>
      <c r="AC27" s="167"/>
      <c r="AD27" s="167"/>
      <c r="AE27" s="167"/>
      <c r="AF27" s="167"/>
      <c r="AG27" s="167"/>
      <c r="AH27" s="167"/>
      <c r="AI27" s="357"/>
      <c r="AJ27" s="167"/>
      <c r="AK27" s="167"/>
      <c r="AL27" s="167"/>
      <c r="AM27" s="167"/>
      <c r="AN27" s="167"/>
      <c r="AO27" s="167"/>
      <c r="AP27" s="357"/>
      <c r="AQ27" s="167"/>
      <c r="AR27" s="167"/>
      <c r="AS27" s="167"/>
      <c r="AT27" s="167"/>
      <c r="AU27" s="167"/>
      <c r="AV27" s="167"/>
      <c r="AW27" s="357"/>
      <c r="AX27" s="167"/>
      <c r="AY27" s="167"/>
      <c r="AZ27" s="167"/>
      <c r="BA27" s="167"/>
      <c r="BB27" s="167"/>
      <c r="BC27" s="167"/>
      <c r="BD27" s="357"/>
      <c r="BE27" s="167"/>
      <c r="BF27" s="167"/>
      <c r="BG27" s="167"/>
      <c r="BH27" s="167"/>
      <c r="BI27" s="167"/>
      <c r="BJ27" s="167"/>
      <c r="BK27" s="357"/>
      <c r="BL27" s="167"/>
      <c r="BM27" s="167"/>
      <c r="BN27" s="167"/>
      <c r="BO27" s="167"/>
      <c r="BP27" s="167"/>
      <c r="BQ27" s="167"/>
      <c r="BR27" s="357"/>
      <c r="BS27" s="167"/>
      <c r="BT27" s="167"/>
      <c r="BU27" s="167"/>
      <c r="BV27" s="167"/>
      <c r="BW27" s="167"/>
      <c r="BX27" s="167"/>
      <c r="BY27" s="357"/>
      <c r="BZ27" s="167"/>
      <c r="CA27" s="167"/>
      <c r="CB27" s="167"/>
      <c r="CC27" s="167"/>
      <c r="CD27" s="167"/>
      <c r="CE27" s="167"/>
      <c r="CF27" s="357"/>
      <c r="CG27" s="167"/>
      <c r="CH27" s="358"/>
      <c r="CJ27" s="131"/>
      <c r="CK27" s="131" t="str">
        <f aca="false">IF(M27="","",M27 )</f>
        <v>Добавить группу потребителей</v>
      </c>
      <c r="CL27" s="131"/>
      <c r="CM27" s="131"/>
      <c r="CN27" s="131"/>
      <c r="CT27" s="134"/>
      <c r="CU27" s="134"/>
    </row>
    <row r="28" customFormat="false" ht="15" hidden="false" customHeight="true" outlineLevel="0" collapsed="false">
      <c r="A28" s="325"/>
      <c r="B28" s="325"/>
      <c r="C28" s="325"/>
      <c r="D28" s="325"/>
      <c r="E28" s="183"/>
      <c r="F28" s="325"/>
      <c r="G28" s="325"/>
      <c r="H28" s="325"/>
      <c r="I28" s="328"/>
      <c r="J28" s="359"/>
      <c r="K28" s="329"/>
      <c r="L28" s="353"/>
      <c r="M28" s="360" t="s">
        <v>195</v>
      </c>
      <c r="N28" s="167"/>
      <c r="O28" s="167"/>
      <c r="P28" s="167"/>
      <c r="Q28" s="167"/>
      <c r="R28" s="167"/>
      <c r="S28" s="167"/>
      <c r="T28" s="167"/>
      <c r="U28" s="357"/>
      <c r="V28" s="167"/>
      <c r="W28" s="167"/>
      <c r="X28" s="167"/>
      <c r="Y28" s="167"/>
      <c r="Z28" s="167"/>
      <c r="AA28" s="167"/>
      <c r="AB28" s="357"/>
      <c r="AC28" s="167"/>
      <c r="AD28" s="167"/>
      <c r="AE28" s="167"/>
      <c r="AF28" s="167"/>
      <c r="AG28" s="167"/>
      <c r="AH28" s="167"/>
      <c r="AI28" s="357"/>
      <c r="AJ28" s="167"/>
      <c r="AK28" s="167"/>
      <c r="AL28" s="167"/>
      <c r="AM28" s="167"/>
      <c r="AN28" s="167"/>
      <c r="AO28" s="167"/>
      <c r="AP28" s="357"/>
      <c r="AQ28" s="167"/>
      <c r="AR28" s="167"/>
      <c r="AS28" s="167"/>
      <c r="AT28" s="167"/>
      <c r="AU28" s="167"/>
      <c r="AV28" s="167"/>
      <c r="AW28" s="357"/>
      <c r="AX28" s="167"/>
      <c r="AY28" s="167"/>
      <c r="AZ28" s="167"/>
      <c r="BA28" s="167"/>
      <c r="BB28" s="167"/>
      <c r="BC28" s="167"/>
      <c r="BD28" s="357"/>
      <c r="BE28" s="167"/>
      <c r="BF28" s="167"/>
      <c r="BG28" s="167"/>
      <c r="BH28" s="167"/>
      <c r="BI28" s="167"/>
      <c r="BJ28" s="167"/>
      <c r="BK28" s="357"/>
      <c r="BL28" s="167"/>
      <c r="BM28" s="167"/>
      <c r="BN28" s="167"/>
      <c r="BO28" s="167"/>
      <c r="BP28" s="167"/>
      <c r="BQ28" s="167"/>
      <c r="BR28" s="357"/>
      <c r="BS28" s="167"/>
      <c r="BT28" s="167"/>
      <c r="BU28" s="167"/>
      <c r="BV28" s="167"/>
      <c r="BW28" s="167"/>
      <c r="BX28" s="167"/>
      <c r="BY28" s="357"/>
      <c r="BZ28" s="167"/>
      <c r="CA28" s="167"/>
      <c r="CB28" s="167"/>
      <c r="CC28" s="167"/>
      <c r="CD28" s="167"/>
      <c r="CE28" s="167"/>
      <c r="CF28" s="357"/>
      <c r="CG28" s="167"/>
      <c r="CH28" s="358"/>
      <c r="CJ28" s="131"/>
      <c r="CK28" s="131" t="str">
        <f aca="false">IF(M28="","",M28 )</f>
        <v>Добавить схему подключения</v>
      </c>
      <c r="CL28" s="131"/>
      <c r="CM28" s="131"/>
      <c r="CN28" s="131"/>
      <c r="CT28" s="134"/>
      <c r="CU28" s="134"/>
    </row>
    <row r="29" s="129" customFormat="true" ht="11.25" hidden="false" customHeight="false" outlineLevel="0" collapsed="false"/>
    <row r="30" customFormat="false" ht="90" hidden="false" customHeight="true" outlineLevel="0" collapsed="false">
      <c r="L30" s="366" t="n">
        <v>1</v>
      </c>
      <c r="M30" s="292" t="s">
        <v>199</v>
      </c>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row>
  </sheetData>
  <sheetProtection sheet="true" password="fa9c" objects="true" scenarios="true" formatColumns="false" formatRows="false"/>
  <mergeCells count="147">
    <mergeCell ref="L5:T5"/>
    <mergeCell ref="O7:T7"/>
    <mergeCell ref="O8:T8"/>
    <mergeCell ref="O9:T9"/>
    <mergeCell ref="O10:T10"/>
    <mergeCell ref="L11:M11"/>
    <mergeCell ref="O12:U12"/>
    <mergeCell ref="V12:AB12"/>
    <mergeCell ref="AC12:AI12"/>
    <mergeCell ref="AJ12:AP12"/>
    <mergeCell ref="AQ12:AW12"/>
    <mergeCell ref="AX12:BD12"/>
    <mergeCell ref="BE12:BK12"/>
    <mergeCell ref="BL12:BR12"/>
    <mergeCell ref="BS12:BY12"/>
    <mergeCell ref="BZ12:CF12"/>
    <mergeCell ref="L13:CG13"/>
    <mergeCell ref="CH13:CH16"/>
    <mergeCell ref="L14:L16"/>
    <mergeCell ref="M14:M16"/>
    <mergeCell ref="O14:T14"/>
    <mergeCell ref="U14:U16"/>
    <mergeCell ref="V14:AA14"/>
    <mergeCell ref="AB14:AB16"/>
    <mergeCell ref="AC14:AH14"/>
    <mergeCell ref="AI14:AI16"/>
    <mergeCell ref="AJ14:AO14"/>
    <mergeCell ref="AP14:AP16"/>
    <mergeCell ref="AQ14:AV14"/>
    <mergeCell ref="AW14:AW16"/>
    <mergeCell ref="AX14:BC14"/>
    <mergeCell ref="BD14:BD16"/>
    <mergeCell ref="BE14:BJ14"/>
    <mergeCell ref="BK14:BK16"/>
    <mergeCell ref="BL14:BQ14"/>
    <mergeCell ref="BR14:BR16"/>
    <mergeCell ref="BS14:BX14"/>
    <mergeCell ref="BY14:BY16"/>
    <mergeCell ref="BZ14:CE14"/>
    <mergeCell ref="CF14:CF16"/>
    <mergeCell ref="CG14:CG16"/>
    <mergeCell ref="O15:O16"/>
    <mergeCell ref="P15:Q15"/>
    <mergeCell ref="R15:T15"/>
    <mergeCell ref="V15:V16"/>
    <mergeCell ref="W15:X15"/>
    <mergeCell ref="Y15:AA15"/>
    <mergeCell ref="AC15:AC16"/>
    <mergeCell ref="AD15:AE15"/>
    <mergeCell ref="AF15:AH15"/>
    <mergeCell ref="AJ15:AJ16"/>
    <mergeCell ref="AK15:AL15"/>
    <mergeCell ref="AM15:AO15"/>
    <mergeCell ref="AQ15:AQ16"/>
    <mergeCell ref="AR15:AS15"/>
    <mergeCell ref="AT15:AV15"/>
    <mergeCell ref="AX15:AX16"/>
    <mergeCell ref="AY15:AZ15"/>
    <mergeCell ref="BA15:BC15"/>
    <mergeCell ref="BE15:BE16"/>
    <mergeCell ref="BF15:BG15"/>
    <mergeCell ref="BH15:BJ15"/>
    <mergeCell ref="BL15:BL16"/>
    <mergeCell ref="BM15:BN15"/>
    <mergeCell ref="BO15:BQ15"/>
    <mergeCell ref="BS15:BS16"/>
    <mergeCell ref="BT15:BU15"/>
    <mergeCell ref="BV15:BX15"/>
    <mergeCell ref="BZ15:BZ16"/>
    <mergeCell ref="CA15:CB15"/>
    <mergeCell ref="CC15:CE15"/>
    <mergeCell ref="S16:T16"/>
    <mergeCell ref="Z16:AA16"/>
    <mergeCell ref="AG16:AH16"/>
    <mergeCell ref="AN16:AO16"/>
    <mergeCell ref="AU16:AV16"/>
    <mergeCell ref="BB16:BC16"/>
    <mergeCell ref="BI16:BJ16"/>
    <mergeCell ref="BP16:BQ16"/>
    <mergeCell ref="BW16:BX16"/>
    <mergeCell ref="CD16:CE16"/>
    <mergeCell ref="S17:T17"/>
    <mergeCell ref="Z17:AA17"/>
    <mergeCell ref="AG17:AH17"/>
    <mergeCell ref="AN17:AO17"/>
    <mergeCell ref="AU17:AV17"/>
    <mergeCell ref="BB17:BC17"/>
    <mergeCell ref="BI17:BJ17"/>
    <mergeCell ref="BP17:BQ17"/>
    <mergeCell ref="BW17:BX17"/>
    <mergeCell ref="CD17:CE17"/>
    <mergeCell ref="A18:A28"/>
    <mergeCell ref="O18:CG18"/>
    <mergeCell ref="B19:B28"/>
    <mergeCell ref="O19:CG19"/>
    <mergeCell ref="C20:C28"/>
    <mergeCell ref="O20:CG20"/>
    <mergeCell ref="D21:D28"/>
    <mergeCell ref="O21:CG21"/>
    <mergeCell ref="E22:E27"/>
    <mergeCell ref="I22:I27"/>
    <mergeCell ref="O22:CG22"/>
    <mergeCell ref="F23:F26"/>
    <mergeCell ref="J23:J26"/>
    <mergeCell ref="O23:CG23"/>
    <mergeCell ref="R24:R25"/>
    <mergeCell ref="S24:S25"/>
    <mergeCell ref="T24:T25"/>
    <mergeCell ref="U24:U25"/>
    <mergeCell ref="Y24:Y25"/>
    <mergeCell ref="Z24:Z25"/>
    <mergeCell ref="AA24:AA25"/>
    <mergeCell ref="AB24:AB25"/>
    <mergeCell ref="AF24:AF25"/>
    <mergeCell ref="AG24:AG25"/>
    <mergeCell ref="AH24:AH25"/>
    <mergeCell ref="AI24:AI25"/>
    <mergeCell ref="AM24:AM25"/>
    <mergeCell ref="AN24:AN25"/>
    <mergeCell ref="AO24:AO25"/>
    <mergeCell ref="AP24:AP25"/>
    <mergeCell ref="AT24:AT25"/>
    <mergeCell ref="AU24:AU25"/>
    <mergeCell ref="AV24:AV25"/>
    <mergeCell ref="AW24:AW25"/>
    <mergeCell ref="BA24:BA25"/>
    <mergeCell ref="BB24:BB25"/>
    <mergeCell ref="BC24:BC25"/>
    <mergeCell ref="BD24:BD25"/>
    <mergeCell ref="BH24:BH25"/>
    <mergeCell ref="BI24:BI25"/>
    <mergeCell ref="BJ24:BJ25"/>
    <mergeCell ref="BK24:BK25"/>
    <mergeCell ref="BO24:BO25"/>
    <mergeCell ref="BP24:BP25"/>
    <mergeCell ref="BQ24:BQ25"/>
    <mergeCell ref="BR24:BR25"/>
    <mergeCell ref="BV24:BV25"/>
    <mergeCell ref="BW24:BW25"/>
    <mergeCell ref="BX24:BX25"/>
    <mergeCell ref="BY24:BY25"/>
    <mergeCell ref="CC24:CC25"/>
    <mergeCell ref="CD24:CD25"/>
    <mergeCell ref="CE24:CE25"/>
    <mergeCell ref="CF24:CF25"/>
    <mergeCell ref="CH24:CH26"/>
    <mergeCell ref="M30:CH30"/>
  </mergeCells>
  <dataValidations count="10">
    <dataValidation allowBlank="true" error="Допускается ввод не более 900 символов!" errorStyle="stop" errorTitle="Ошибка" operator="lessThanOrEqual" showDropDown="false" showErrorMessage="true" showInputMessage="true" sqref="MD18:MD25 VZ18:VZ25 AFV18:AFV25 APR18:APR25 AZN18:AZN25 BJJ18:BJJ25 BTF18:BTF25 CDB18:CDB25 CMX18:CMX25 CWT18:CWT25 DGP18:DGP25 DQL18:DQL25 EAH18:EAH25 EKD18:EKD25 ETZ18:ETZ25 FDV18:FDV25 FNR18:FNR25 FXN18:FXN25 GHJ18:GHJ25 GRF18:GRF25 HBB18:HBB25 HKX18:HKX25 HUT18:HUT25 IEP18:IEP25 IOL18:IOL25 IYH18:IYH25 JID18:JID25 JRZ18:JRZ25 KBV18:KBV25 KLR18:KLR25 KVN18:KVN25 LFJ18:LFJ25 LPF18:LPF25 LZB18:LZB25 MIX18:MIX25 MST18:MST25 NCP18:NCP25 NML18:NML25 NWH18:NWH25 OGD18:OGD25 OPZ18:OPZ25 OZV18:OZV25 PJR18:PJR25 PTN18:PTN25 QDJ18:QDJ25 QNF18:QNF25 QXB18:QXB25 RGX18:RGX25 RQT18:RQT25 SAP18:SAP25 SKL18:SKL25 SUH18:SUH25 TED18:TED25 TNZ18:TNZ25 TXV18:TXV25 UHR18:UHR25 URN18:URN25 VBJ18:VBJ25 VLF18:VLF25 VVB18:VVB25 WEX18:WEX25 WOT18:WOT25 WYP18:WYP25" type="textLength">
      <formula1>900</formula1>
      <formula2>0</formula2>
    </dataValidation>
    <dataValidation allowBlank="true" errorStyle="stop" operator="between" showDropDown="false" showErrorMessage="false" showInputMessage="false" sqref="L26:CG28 LS26:MD28 VO26:VZ28 AFK26:AFV28 APG26:APR28 AZC26:AZN28 BIY26:BJJ28 BSU26:BTF28 CCQ26:CDB28 CMM26:CMX28 CWI26:CWT28 DGE26:DGP28 DQA26:DQL28 DZW26:EAH28 EJS26:EKD28 ETO26:ETZ28 FDK26:FDV28 FNG26:FNR28 FXC26:FXN28 GGY26:GHJ28 GQU26:GRF28 HAQ26:HBB28 HKM26:HKX28 HUI26:HUT28 IEE26:IEP28 IOA26:IOL28 IXW26:IYH28 JHS26:JID28 JRO26:JRZ28 KBK26:KBV28 KLG26:KLR28 KVC26:KVN28 LEY26:LFJ28 LOU26:LPF28 LYQ26:LZB28 MIM26:MIX28 MSI26:MST28 NCE26:NCP28 NMA26:NML28 NVW26:NWH28 OFS26:OGD28 OPO26:OPZ28 OZK26:OZV28 PJG26:PJR28 PTC26:PTN28 QCY26:QDJ28 QMU26:QNF28 QWQ26:QXB28 RGM26:RGX28 RQI26:RQT28 SAE26:SAP28 SKA26:SKL28 STW26:SUH28 TDS26:TED28 TNO26:TNZ28 TXK26:TXV28 UHG26:UHR28 URC26:URN28 VAY26:VBJ28 VKU26:VLF28 VUQ26:VVB28 WEM26:WEX28 WOI26:WOT28 WYE26:WYP28 CH27:CH28" type="none">
      <formula1>0</formula1>
      <formula2>0</formula2>
    </dataValidation>
    <dataValidation allowBlank="true" errorStyle="stop" operator="between" promptTitle="checkPeriodRange" showDropDown="false" showErrorMessage="false" showInputMessage="false" sqref="Q25 X25 AE25 AL25 AS25 AZ25 BG25 BN25 BU25 CB25 LX25 VT25 AFP25 APL25 AZH25 BJD25 BSZ25 CCV25 CMR25 CWN25 DGJ25 DQF25 EAB25 EJX25 ETT25 FDP25 FNL25 FXH25 GHD25 GQZ25 HAV25 HKR25 HUN25 IEJ25 IOF25 IYB25 JHX25 JRT25 KBP25 KLL25 KVH25 LFD25 LOZ25 LYV25 MIR25 MSN25 NCJ25 NMF25 NWB25 OFX25 OPT25 OZP25 PJL25 PTH25 QDD25 QMZ25 QWV25 RGR25 RQN25 SAJ25 SKF25 SUB25 TDX25 TNT25 TXP25 UHL25 URH25 VBD25 VKZ25 VUV25 WER25 WON25 WYJ2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S24 U24 Z24 AB24 AG24 AI24 AN24 AP24 AU24 AW24 BB24 BD24 BI24 BK24 BP24 BR24 BW24 BY24 CD24 CF24 LZ24 MB24 VV24 VX24 AFR24 AFT24 APN24 APP24 AZJ24 AZL24 BJF24 BJH24 BTB24 BTD24 CCX24 CCZ24 CMT24 CMV24 CWP24 CWR24 DGL24 DGN24 DQH24 DQJ24 EAD24 EAF24 EJZ24 EKB24 ETV24 ETX24 FDR24 FDT24 FNN24 FNP24 FXJ24 FXL24 GHF24 GHH24 GRB24 GRD24 HAX24 HAZ24 HKT24 HKV24 HUP24 HUR24 IEL24 IEN24 IOH24 IOJ24 IYD24 IYF24 JHZ24 JIB24 JRV24 JRX24 KBR24 KBT24 KLN24 KLP24 KVJ24 KVL24 LFF24 LFH24 LPB24 LPD24 LYX24 LYZ24 MIT24 MIV24 MSP24 MSR24 NCL24 NCN24 NMH24 NMJ24 NWD24 NWF24 OFZ24 OGB24 OPV24 OPX24 OZR24 OZT24 PJN24 PJP24 PTJ24 PTL24 QDF24 QDH24 QNB24 QND24 QWX24 QWZ24 RGT24 RGV24 RQP24 RQR24 SAL24 SAN24 SKH24 SKJ24 SUD24 SUF24 TDZ24 TEB24 TNV24 TNX24 TXR24 TXT24 UHN24 UHP24 URJ24 URL24 VBF24 VBH24 VLB24 VLD24 VUX24 VUZ24 WET24 WEV24 WOP24 WOR24 WYL24 WYN24"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 Y24 AF24 AM24 AT24 BA24 BH24 BO24 BV24 CC24 LY24 MA24 VU24 VW24 AFQ24 AFS24 APM24 APO24 AZI24 AZK24 BJE24 BJG24 BTA24 BTC24 CCW24 CCY24 CMS24 CMU24 CWO24 CWQ24 DGK24 DGM24 DQG24 DQI24 EAC24 EAE24 EJY24 EKA24 ETU24 ETW24 FDQ24 FDS24 FNM24 FNO24 FXI24 FXK24 GHE24 GHG24 GRA24 GRC24 HAW24 HAY24 HKS24 HKU24 HUO24 HUQ24 IEK24 IEM24 IOG24 IOI24 IYC24 IYE24 JHY24 JIA24 JRU24 JRW24 KBQ24 KBS24 KLM24 KLO24 KVI24 KVK24 LFE24 LFG24 LPA24 LPC24 LYW24 LYY24 MIS24 MIU24 MSO24 MSQ24 NCK24 NCM24 NMG24 NMI24 NWC24 NWE24 OFY24 OGA24 OPU24 OPW24 OZQ24 OZS24 PJM24 PJO24 PTI24 PTK24 QDE24 QDG24 QNA24 QNC24 QWW24 QWY24 RGS24 RGU24 RQO24 RQQ24 SAK24 SAM24 SKG24 SKI24 SUC24 SUE24 TDY24 TEA24 TNU24 TNW24 TXQ24 TXS24 UHM24 UHO24 URI24 URK24 VBE24 VBG24 VLA24 VLC24 VUW24 VUY24 WES24 WEU24 WOO24 WOQ24 WYK24 WYM24" type="none">
      <formula1>0</formula1>
      <formula2>0</formula2>
    </dataValidation>
    <dataValidation allowBlank="true" error="Выберите значение из списка" errorStyle="stop" errorTitle="Ошибка" operator="between" showDropDown="false" showErrorMessage="true" showInputMessage="true" sqref="O22 V22 AC22 AJ22 AQ22 AX22 BE22 BL22 BS22 BZ22 LV22 VR22 AFN22 APJ22 AZF22 BJB22 BSX22 CCT22 CMP22 CWL22 DGH22 DQD22 DZZ22 EJV22 ETR22 FDN22 FNJ22 FXF22 GHB22 GQX22 HAT22 HKP22 HUL22 IEH22 IOD22 IXZ22 JHV22 JRR22 KBN22 KLJ22 KVF22 LFB22 LOX22 LYT22 MIP22 MSL22 NCH22 NMD22 NVZ22 OFV22 OPR22 OZN22 PJJ22 PTF22 QDB22 QMX22 QWT22 RGP22 RQL22 SAH22 SKD22 STZ22 TDV22 TNR22 TXN22 UHJ22 URF22 VBB22 VKX22 VUT22 WEP22 WOL22 WYH22 M24 LT24 VP24 AFL24 APH24 AZD24 BIZ24 BSV24 CCR24 CMN24 CWJ24 DGF24 DQB24 DZX24 EJT24 ETP24 FDL24 FNH24 FXD24 GGZ24 GQV24 HAR24 HKN24 HUJ24 IEF24 IOB24 IXX24 JHT24 JRP24 KBL24 KLH24 KVD24 LEZ24 LOV24 LYR24 MIN24 MSJ24 NCF24 NMB24 NVX24 OFT24 OPP24 OZL24 PJH24 PTD24 QCZ24 QMV24 QWR24 RGN24 RQJ24 SAF24 SKB24 STX24 TDT24 TNP24 TXL24 UHH24 URD24 VAZ24 VKV24 VUR24 WEN24 WOJ24 WYF2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LV23:MC23 VR23:VY23 AFN23:AFU23 APJ23:APQ23 AZF23:AZM23 BJB23:BJI23 BSX23:BTE23 CCT23:CDA23 CMP23:CMW23 CWL23:CWS23 DGH23:DGO23 DQD23:DQK23 DZZ23:EAG23 EJV23:EKC23 ETR23:ETY23 FDN23:FDU23 FNJ23:FNQ23 FXF23:FXM23 GHB23:GHI23 GQX23:GRE23 HAT23:HBA23 HKP23:HKW23 HUL23:HUS23 IEH23:IEO23 IOD23:IOK23 IXZ23:IYG23 JHV23:JIC23 JRR23:JRY23 KBN23:KBU23 KLJ23:KLQ23 KVF23:KVM23 LFB23:LFI23 LOX23:LPE23 LYT23:LZA23 MIP23:MIW23 MSL23:MSS23 NCH23:NCO23 NMD23:NMK23 NVZ23:NWG23 OFV23:OGC23 OPR23:OPY23 OZN23:OZU23 PJJ23:PJQ23 PTF23:PTM23 QDB23:QDI23 QMX23:QNE23 QWT23:QXA23 RGP23:RGW23 RQL23:RQS23 SAH23:SAO23 SKD23:SKK23 STZ23:SUG23 TDV23:TEC23 TNR23:TNY23 TXN23:TXU23 UHJ23:UHQ23 URF23:URM23 VBB23:VBI23 VKX23:VLE23 VUT23:VVA23 WEP23:WEW23 WOL23:WOS23 WYH23:WYO23" type="list">
      <formula1>0</formula1>
      <formula2>0</formula2>
    </dataValidation>
    <dataValidation allowBlank="true" errorStyle="stop" operator="lessThanOrEqual"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T24:T25 AA24:AA25 AH24:AH25 AO24:AO25 AV24:AV25 BC24:BC25 BJ24:BJ25 BQ24:BQ25 BX24:BX25 CE24:CE25" type="textLength">
      <formula1>900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3 V23 AC23 AJ23 AQ23 AX23 BE23 BL23 BS23 BZ23" type="list">
      <formula1>0</formula1>
      <formula2>0</formula2>
    </dataValidation>
    <dataValidation allowBlank="true" error="Допускается ввод только действительных чисел!" errorStyle="stop" errorTitle="Ошибка" operator="between" showDropDown="false" showErrorMessage="true" showInputMessage="false" sqref="O24 V24 AC24 AJ24 AQ24 AX24 BE24 BL24 BS24 BZ24" type="decimal">
      <formula1>-9.99999999999999E+023</formula1>
      <formula2>9.99999999999999E+023</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99</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J3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1.71"/>
    <col collapsed="false" customWidth="true" hidden="true" outlineLevel="0" max="15" min="15" style="129" width="29.71"/>
    <col collapsed="false" customWidth="true" hidden="true" outlineLevel="0" max="17" min="16" style="129" width="23.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true" outlineLevel="0" max="21" min="21" style="129" width="8.57"/>
    <col collapsed="false" customWidth="true" hidden="false" outlineLevel="0" max="22" min="22" style="129" width="4.71"/>
    <col collapsed="false" customWidth="true" hidden="false" outlineLevel="0" max="23" min="23" style="129" width="115.71"/>
    <col collapsed="false" customWidth="false" hidden="false" outlineLevel="0" max="25" min="24" style="134" width="10.57"/>
    <col collapsed="false" customWidth="true" hidden="false" outlineLevel="0" max="26" min="26" style="134" width="11.14"/>
    <col collapsed="false" customWidth="false" hidden="false" outlineLevel="0" max="34" min="27" style="134" width="10.57"/>
    <col collapsed="false" customWidth="false" hidden="false" outlineLevel="0" max="256" min="35" style="129" width="10.57"/>
    <col collapsed="false" customWidth="true" hidden="true" outlineLevel="0" max="264" min="257" style="129" width="12.8"/>
    <col collapsed="false" customWidth="true" hidden="false" outlineLevel="0" max="265" min="265" style="129" width="3.71"/>
    <col collapsed="false" customWidth="true" hidden="false" outlineLevel="0" max="266" min="266" style="129" width="3.86"/>
    <col collapsed="false" customWidth="true" hidden="false" outlineLevel="0" max="267" min="267" style="129" width="3.71"/>
    <col collapsed="false" customWidth="true" hidden="false" outlineLevel="0" max="268" min="268" style="129" width="12.71"/>
    <col collapsed="false" customWidth="true" hidden="false" outlineLevel="0" max="269" min="269" style="129" width="52.71"/>
    <col collapsed="false" customWidth="true" hidden="true" outlineLevel="0" max="273" min="270" style="129" width="12.8"/>
    <col collapsed="false" customWidth="true" hidden="false" outlineLevel="0" max="274" min="274" style="129" width="12.29"/>
    <col collapsed="false" customWidth="true" hidden="false" outlineLevel="0" max="275" min="275" style="129" width="6.43"/>
    <col collapsed="false" customWidth="true" hidden="false" outlineLevel="0" max="276" min="276" style="129" width="12.29"/>
    <col collapsed="false" customWidth="true" hidden="true" outlineLevel="0" max="277" min="277" style="129" width="12.8"/>
    <col collapsed="false" customWidth="true" hidden="false" outlineLevel="0" max="278" min="278" style="129" width="3.71"/>
    <col collapsed="false" customWidth="true" hidden="false" outlineLevel="0" max="279" min="279" style="129" width="11.14"/>
    <col collapsed="false" customWidth="false" hidden="false" outlineLevel="0" max="281" min="280" style="129" width="10.57"/>
    <col collapsed="false" customWidth="true" hidden="false" outlineLevel="0" max="282" min="282" style="129" width="11.14"/>
    <col collapsed="false" customWidth="false" hidden="false" outlineLevel="0" max="512" min="283" style="129" width="10.57"/>
    <col collapsed="false" customWidth="true" hidden="true" outlineLevel="0" max="520" min="513" style="129" width="12.8"/>
    <col collapsed="false" customWidth="true" hidden="false" outlineLevel="0" max="521" min="521" style="129" width="3.71"/>
    <col collapsed="false" customWidth="true" hidden="false" outlineLevel="0" max="522" min="522" style="129" width="3.86"/>
    <col collapsed="false" customWidth="true" hidden="false" outlineLevel="0" max="523" min="523" style="129" width="3.71"/>
    <col collapsed="false" customWidth="true" hidden="false" outlineLevel="0" max="524" min="524" style="129" width="12.71"/>
    <col collapsed="false" customWidth="true" hidden="false" outlineLevel="0" max="525" min="525" style="129" width="52.71"/>
    <col collapsed="false" customWidth="true" hidden="true" outlineLevel="0" max="529" min="526" style="129" width="12.8"/>
    <col collapsed="false" customWidth="true" hidden="false" outlineLevel="0" max="530" min="530" style="129" width="12.29"/>
    <col collapsed="false" customWidth="true" hidden="false" outlineLevel="0" max="531" min="531" style="129" width="6.43"/>
    <col collapsed="false" customWidth="true" hidden="false" outlineLevel="0" max="532" min="532" style="129" width="12.29"/>
    <col collapsed="false" customWidth="true" hidden="true" outlineLevel="0" max="533" min="533" style="129" width="12.8"/>
    <col collapsed="false" customWidth="true" hidden="false" outlineLevel="0" max="534" min="534" style="129" width="3.71"/>
    <col collapsed="false" customWidth="true" hidden="false" outlineLevel="0" max="535" min="535" style="129" width="11.14"/>
    <col collapsed="false" customWidth="false" hidden="false" outlineLevel="0" max="537" min="536" style="129" width="10.57"/>
    <col collapsed="false" customWidth="true" hidden="false" outlineLevel="0" max="538" min="538" style="129" width="11.14"/>
    <col collapsed="false" customWidth="false" hidden="false" outlineLevel="0" max="768" min="539" style="129" width="10.57"/>
    <col collapsed="false" customWidth="true" hidden="true" outlineLevel="0" max="776" min="769" style="129" width="12.8"/>
    <col collapsed="false" customWidth="true" hidden="false" outlineLevel="0" max="777" min="777" style="129" width="3.71"/>
    <col collapsed="false" customWidth="true" hidden="false" outlineLevel="0" max="778" min="778" style="129" width="3.86"/>
    <col collapsed="false" customWidth="true" hidden="false" outlineLevel="0" max="779" min="779" style="129" width="3.71"/>
    <col collapsed="false" customWidth="true" hidden="false" outlineLevel="0" max="780" min="780" style="129" width="12.71"/>
    <col collapsed="false" customWidth="true" hidden="false" outlineLevel="0" max="781" min="781" style="129" width="52.71"/>
    <col collapsed="false" customWidth="true" hidden="true" outlineLevel="0" max="785" min="782" style="129" width="12.8"/>
    <col collapsed="false" customWidth="true" hidden="false" outlineLevel="0" max="786" min="786" style="129" width="12.29"/>
    <col collapsed="false" customWidth="true" hidden="false" outlineLevel="0" max="787" min="787" style="129" width="6.43"/>
    <col collapsed="false" customWidth="true" hidden="false" outlineLevel="0" max="788" min="788" style="129" width="12.29"/>
    <col collapsed="false" customWidth="true" hidden="true" outlineLevel="0" max="789" min="789" style="129" width="12.8"/>
    <col collapsed="false" customWidth="true" hidden="false" outlineLevel="0" max="790" min="790" style="129" width="3.71"/>
    <col collapsed="false" customWidth="true" hidden="false" outlineLevel="0" max="791" min="791" style="129" width="11.14"/>
    <col collapsed="false" customWidth="false" hidden="false" outlineLevel="0" max="793" min="792" style="129" width="10.57"/>
    <col collapsed="false" customWidth="true" hidden="false" outlineLevel="0" max="794" min="794" style="129" width="11.14"/>
    <col collapsed="false" customWidth="false" hidden="false" outlineLevel="0" max="1024" min="795" style="129" width="10.57"/>
    <col collapsed="false" customWidth="true" hidden="true" outlineLevel="0" max="1032" min="1025" style="129" width="12.8"/>
    <col collapsed="false" customWidth="true" hidden="false" outlineLevel="0" max="1033" min="1033" style="129" width="3.71"/>
    <col collapsed="false" customWidth="true" hidden="false" outlineLevel="0" max="1034" min="1034" style="129" width="3.86"/>
    <col collapsed="false" customWidth="true" hidden="false" outlineLevel="0" max="1035" min="1035" style="129" width="3.71"/>
    <col collapsed="false" customWidth="true" hidden="false" outlineLevel="0" max="1036" min="1036" style="129" width="12.71"/>
    <col collapsed="false" customWidth="true" hidden="false" outlineLevel="0" max="1037" min="1037" style="129" width="52.71"/>
    <col collapsed="false" customWidth="true" hidden="true" outlineLevel="0" max="1041" min="1038" style="129" width="12.8"/>
    <col collapsed="false" customWidth="true" hidden="false" outlineLevel="0" max="1042" min="1042" style="129" width="12.29"/>
    <col collapsed="false" customWidth="true" hidden="false" outlineLevel="0" max="1043" min="1043" style="129" width="6.43"/>
    <col collapsed="false" customWidth="true" hidden="false" outlineLevel="0" max="1044" min="1044" style="129" width="12.29"/>
    <col collapsed="false" customWidth="true" hidden="true" outlineLevel="0" max="1045" min="1045" style="129" width="12.8"/>
    <col collapsed="false" customWidth="true" hidden="false" outlineLevel="0" max="1046" min="1046" style="129" width="3.71"/>
    <col collapsed="false" customWidth="true" hidden="false" outlineLevel="0" max="1047" min="1047" style="129" width="11.14"/>
    <col collapsed="false" customWidth="false" hidden="false" outlineLevel="0" max="1049" min="1048" style="129" width="10.57"/>
    <col collapsed="false" customWidth="true" hidden="false" outlineLevel="0" max="1050" min="1050" style="129" width="11.14"/>
    <col collapsed="false" customWidth="false" hidden="false" outlineLevel="0" max="1280" min="1051" style="129" width="10.57"/>
    <col collapsed="false" customWidth="true" hidden="true" outlineLevel="0" max="1288" min="1281" style="129" width="12.8"/>
    <col collapsed="false" customWidth="true" hidden="false" outlineLevel="0" max="1289" min="1289" style="129" width="3.71"/>
    <col collapsed="false" customWidth="true" hidden="false" outlineLevel="0" max="1290" min="1290" style="129" width="3.86"/>
    <col collapsed="false" customWidth="true" hidden="false" outlineLevel="0" max="1291" min="1291" style="129" width="3.71"/>
    <col collapsed="false" customWidth="true" hidden="false" outlineLevel="0" max="1292" min="1292" style="129" width="12.71"/>
    <col collapsed="false" customWidth="true" hidden="false" outlineLevel="0" max="1293" min="1293" style="129" width="52.71"/>
    <col collapsed="false" customWidth="true" hidden="true" outlineLevel="0" max="1297" min="1294" style="129" width="12.8"/>
    <col collapsed="false" customWidth="true" hidden="false" outlineLevel="0" max="1298" min="1298" style="129" width="12.29"/>
    <col collapsed="false" customWidth="true" hidden="false" outlineLevel="0" max="1299" min="1299" style="129" width="6.43"/>
    <col collapsed="false" customWidth="true" hidden="false" outlineLevel="0" max="1300" min="1300" style="129" width="12.29"/>
    <col collapsed="false" customWidth="true" hidden="true" outlineLevel="0" max="1301" min="1301" style="129" width="12.8"/>
    <col collapsed="false" customWidth="true" hidden="false" outlineLevel="0" max="1302" min="1302" style="129" width="3.71"/>
    <col collapsed="false" customWidth="true" hidden="false" outlineLevel="0" max="1303" min="1303" style="129" width="11.14"/>
    <col collapsed="false" customWidth="false" hidden="false" outlineLevel="0" max="1305" min="1304" style="129" width="10.57"/>
    <col collapsed="false" customWidth="true" hidden="false" outlineLevel="0" max="1306" min="1306" style="129" width="11.14"/>
    <col collapsed="false" customWidth="false" hidden="false" outlineLevel="0" max="1536" min="1307" style="129" width="10.57"/>
    <col collapsed="false" customWidth="true" hidden="true" outlineLevel="0" max="1544" min="1537" style="129" width="12.8"/>
    <col collapsed="false" customWidth="true" hidden="false" outlineLevel="0" max="1545" min="1545" style="129" width="3.71"/>
    <col collapsed="false" customWidth="true" hidden="false" outlineLevel="0" max="1546" min="1546" style="129" width="3.86"/>
    <col collapsed="false" customWidth="true" hidden="false" outlineLevel="0" max="1547" min="1547" style="129" width="3.71"/>
    <col collapsed="false" customWidth="true" hidden="false" outlineLevel="0" max="1548" min="1548" style="129" width="12.71"/>
    <col collapsed="false" customWidth="true" hidden="false" outlineLevel="0" max="1549" min="1549" style="129" width="52.71"/>
    <col collapsed="false" customWidth="true" hidden="true" outlineLevel="0" max="1553" min="1550" style="129" width="12.8"/>
    <col collapsed="false" customWidth="true" hidden="false" outlineLevel="0" max="1554" min="1554" style="129" width="12.29"/>
    <col collapsed="false" customWidth="true" hidden="false" outlineLevel="0" max="1555" min="1555" style="129" width="6.43"/>
    <col collapsed="false" customWidth="true" hidden="false" outlineLevel="0" max="1556" min="1556" style="129" width="12.29"/>
    <col collapsed="false" customWidth="true" hidden="true" outlineLevel="0" max="1557" min="1557" style="129" width="12.8"/>
    <col collapsed="false" customWidth="true" hidden="false" outlineLevel="0" max="1558" min="1558" style="129" width="3.71"/>
    <col collapsed="false" customWidth="true" hidden="false" outlineLevel="0" max="1559" min="1559" style="129" width="11.14"/>
    <col collapsed="false" customWidth="false" hidden="false" outlineLevel="0" max="1561" min="1560" style="129" width="10.57"/>
    <col collapsed="false" customWidth="true" hidden="false" outlineLevel="0" max="1562" min="1562" style="129" width="11.14"/>
    <col collapsed="false" customWidth="false" hidden="false" outlineLevel="0" max="1792" min="1563" style="129" width="10.57"/>
    <col collapsed="false" customWidth="true" hidden="true" outlineLevel="0" max="1800" min="1793" style="129" width="12.8"/>
    <col collapsed="false" customWidth="true" hidden="false" outlineLevel="0" max="1801" min="1801" style="129" width="3.71"/>
    <col collapsed="false" customWidth="true" hidden="false" outlineLevel="0" max="1802" min="1802" style="129" width="3.86"/>
    <col collapsed="false" customWidth="true" hidden="false" outlineLevel="0" max="1803" min="1803" style="129" width="3.71"/>
    <col collapsed="false" customWidth="true" hidden="false" outlineLevel="0" max="1804" min="1804" style="129" width="12.71"/>
    <col collapsed="false" customWidth="true" hidden="false" outlineLevel="0" max="1805" min="1805" style="129" width="52.71"/>
    <col collapsed="false" customWidth="true" hidden="true" outlineLevel="0" max="1809" min="1806" style="129" width="12.8"/>
    <col collapsed="false" customWidth="true" hidden="false" outlineLevel="0" max="1810" min="1810" style="129" width="12.29"/>
    <col collapsed="false" customWidth="true" hidden="false" outlineLevel="0" max="1811" min="1811" style="129" width="6.43"/>
    <col collapsed="false" customWidth="true" hidden="false" outlineLevel="0" max="1812" min="1812" style="129" width="12.29"/>
    <col collapsed="false" customWidth="true" hidden="true" outlineLevel="0" max="1813" min="1813" style="129" width="12.8"/>
    <col collapsed="false" customWidth="true" hidden="false" outlineLevel="0" max="1814" min="1814" style="129" width="3.71"/>
    <col collapsed="false" customWidth="true" hidden="false" outlineLevel="0" max="1815" min="1815" style="129" width="11.14"/>
    <col collapsed="false" customWidth="false" hidden="false" outlineLevel="0" max="1817" min="1816" style="129" width="10.57"/>
    <col collapsed="false" customWidth="true" hidden="false" outlineLevel="0" max="1818" min="1818" style="129" width="11.14"/>
    <col collapsed="false" customWidth="false" hidden="false" outlineLevel="0" max="2048" min="1819" style="129" width="10.57"/>
    <col collapsed="false" customWidth="true" hidden="true" outlineLevel="0" max="2056" min="2049" style="129" width="12.8"/>
    <col collapsed="false" customWidth="true" hidden="false" outlineLevel="0" max="2057" min="2057" style="129" width="3.71"/>
    <col collapsed="false" customWidth="true" hidden="false" outlineLevel="0" max="2058" min="2058" style="129" width="3.86"/>
    <col collapsed="false" customWidth="true" hidden="false" outlineLevel="0" max="2059" min="2059" style="129" width="3.71"/>
    <col collapsed="false" customWidth="true" hidden="false" outlineLevel="0" max="2060" min="2060" style="129" width="12.71"/>
    <col collapsed="false" customWidth="true" hidden="false" outlineLevel="0" max="2061" min="2061" style="129" width="52.71"/>
    <col collapsed="false" customWidth="true" hidden="true" outlineLevel="0" max="2065" min="2062" style="129" width="12.8"/>
    <col collapsed="false" customWidth="true" hidden="false" outlineLevel="0" max="2066" min="2066" style="129" width="12.29"/>
    <col collapsed="false" customWidth="true" hidden="false" outlineLevel="0" max="2067" min="2067" style="129" width="6.43"/>
    <col collapsed="false" customWidth="true" hidden="false" outlineLevel="0" max="2068" min="2068" style="129" width="12.29"/>
    <col collapsed="false" customWidth="true" hidden="true" outlineLevel="0" max="2069" min="2069" style="129" width="12.8"/>
    <col collapsed="false" customWidth="true" hidden="false" outlineLevel="0" max="2070" min="2070" style="129" width="3.71"/>
    <col collapsed="false" customWidth="true" hidden="false" outlineLevel="0" max="2071" min="2071" style="129" width="11.14"/>
    <col collapsed="false" customWidth="false" hidden="false" outlineLevel="0" max="2073" min="2072" style="129" width="10.57"/>
    <col collapsed="false" customWidth="true" hidden="false" outlineLevel="0" max="2074" min="2074" style="129" width="11.14"/>
    <col collapsed="false" customWidth="false" hidden="false" outlineLevel="0" max="2304" min="2075" style="129" width="10.57"/>
    <col collapsed="false" customWidth="true" hidden="true" outlineLevel="0" max="2312" min="2305" style="129" width="12.8"/>
    <col collapsed="false" customWidth="true" hidden="false" outlineLevel="0" max="2313" min="2313" style="129" width="3.71"/>
    <col collapsed="false" customWidth="true" hidden="false" outlineLevel="0" max="2314" min="2314" style="129" width="3.86"/>
    <col collapsed="false" customWidth="true" hidden="false" outlineLevel="0" max="2315" min="2315" style="129" width="3.71"/>
    <col collapsed="false" customWidth="true" hidden="false" outlineLevel="0" max="2316" min="2316" style="129" width="12.71"/>
    <col collapsed="false" customWidth="true" hidden="false" outlineLevel="0" max="2317" min="2317" style="129" width="52.71"/>
    <col collapsed="false" customWidth="true" hidden="true" outlineLevel="0" max="2321" min="2318" style="129" width="12.8"/>
    <col collapsed="false" customWidth="true" hidden="false" outlineLevel="0" max="2322" min="2322" style="129" width="12.29"/>
    <col collapsed="false" customWidth="true" hidden="false" outlineLevel="0" max="2323" min="2323" style="129" width="6.43"/>
    <col collapsed="false" customWidth="true" hidden="false" outlineLevel="0" max="2324" min="2324" style="129" width="12.29"/>
    <col collapsed="false" customWidth="true" hidden="true" outlineLevel="0" max="2325" min="2325" style="129" width="12.8"/>
    <col collapsed="false" customWidth="true" hidden="false" outlineLevel="0" max="2326" min="2326" style="129" width="3.71"/>
    <col collapsed="false" customWidth="true" hidden="false" outlineLevel="0" max="2327" min="2327" style="129" width="11.14"/>
    <col collapsed="false" customWidth="false" hidden="false" outlineLevel="0" max="2329" min="2328" style="129" width="10.57"/>
    <col collapsed="false" customWidth="true" hidden="false" outlineLevel="0" max="2330" min="2330" style="129" width="11.14"/>
    <col collapsed="false" customWidth="false" hidden="false" outlineLevel="0" max="2560" min="2331" style="129" width="10.57"/>
    <col collapsed="false" customWidth="true" hidden="true" outlineLevel="0" max="2568" min="2561" style="129" width="12.8"/>
    <col collapsed="false" customWidth="true" hidden="false" outlineLevel="0" max="2569" min="2569" style="129" width="3.71"/>
    <col collapsed="false" customWidth="true" hidden="false" outlineLevel="0" max="2570" min="2570" style="129" width="3.86"/>
    <col collapsed="false" customWidth="true" hidden="false" outlineLevel="0" max="2571" min="2571" style="129" width="3.71"/>
    <col collapsed="false" customWidth="true" hidden="false" outlineLevel="0" max="2572" min="2572" style="129" width="12.71"/>
    <col collapsed="false" customWidth="true" hidden="false" outlineLevel="0" max="2573" min="2573" style="129" width="52.71"/>
    <col collapsed="false" customWidth="true" hidden="true" outlineLevel="0" max="2577" min="2574" style="129" width="12.8"/>
    <col collapsed="false" customWidth="true" hidden="false" outlineLevel="0" max="2578" min="2578" style="129" width="12.29"/>
    <col collapsed="false" customWidth="true" hidden="false" outlineLevel="0" max="2579" min="2579" style="129" width="6.43"/>
    <col collapsed="false" customWidth="true" hidden="false" outlineLevel="0" max="2580" min="2580" style="129" width="12.29"/>
    <col collapsed="false" customWidth="true" hidden="true" outlineLevel="0" max="2581" min="2581" style="129" width="12.8"/>
    <col collapsed="false" customWidth="true" hidden="false" outlineLevel="0" max="2582" min="2582" style="129" width="3.71"/>
    <col collapsed="false" customWidth="true" hidden="false" outlineLevel="0" max="2583" min="2583" style="129" width="11.14"/>
    <col collapsed="false" customWidth="false" hidden="false" outlineLevel="0" max="2585" min="2584" style="129" width="10.57"/>
    <col collapsed="false" customWidth="true" hidden="false" outlineLevel="0" max="2586" min="2586" style="129" width="11.14"/>
    <col collapsed="false" customWidth="false" hidden="false" outlineLevel="0" max="2816" min="2587" style="129" width="10.57"/>
    <col collapsed="false" customWidth="true" hidden="true" outlineLevel="0" max="2824" min="2817" style="129" width="12.8"/>
    <col collapsed="false" customWidth="true" hidden="false" outlineLevel="0" max="2825" min="2825" style="129" width="3.71"/>
    <col collapsed="false" customWidth="true" hidden="false" outlineLevel="0" max="2826" min="2826" style="129" width="3.86"/>
    <col collapsed="false" customWidth="true" hidden="false" outlineLevel="0" max="2827" min="2827" style="129" width="3.71"/>
    <col collapsed="false" customWidth="true" hidden="false" outlineLevel="0" max="2828" min="2828" style="129" width="12.71"/>
    <col collapsed="false" customWidth="true" hidden="false" outlineLevel="0" max="2829" min="2829" style="129" width="52.71"/>
    <col collapsed="false" customWidth="true" hidden="true" outlineLevel="0" max="2833" min="2830" style="129" width="12.8"/>
    <col collapsed="false" customWidth="true" hidden="false" outlineLevel="0" max="2834" min="2834" style="129" width="12.29"/>
    <col collapsed="false" customWidth="true" hidden="false" outlineLevel="0" max="2835" min="2835" style="129" width="6.43"/>
    <col collapsed="false" customWidth="true" hidden="false" outlineLevel="0" max="2836" min="2836" style="129" width="12.29"/>
    <col collapsed="false" customWidth="true" hidden="true" outlineLevel="0" max="2837" min="2837" style="129" width="12.8"/>
    <col collapsed="false" customWidth="true" hidden="false" outlineLevel="0" max="2838" min="2838" style="129" width="3.71"/>
    <col collapsed="false" customWidth="true" hidden="false" outlineLevel="0" max="2839" min="2839" style="129" width="11.14"/>
    <col collapsed="false" customWidth="false" hidden="false" outlineLevel="0" max="2841" min="2840" style="129" width="10.57"/>
    <col collapsed="false" customWidth="true" hidden="false" outlineLevel="0" max="2842" min="2842" style="129" width="11.14"/>
    <col collapsed="false" customWidth="false" hidden="false" outlineLevel="0" max="3072" min="2843" style="129" width="10.57"/>
    <col collapsed="false" customWidth="true" hidden="true" outlineLevel="0" max="3080" min="3073" style="129" width="12.8"/>
    <col collapsed="false" customWidth="true" hidden="false" outlineLevel="0" max="3081" min="3081" style="129" width="3.71"/>
    <col collapsed="false" customWidth="true" hidden="false" outlineLevel="0" max="3082" min="3082" style="129" width="3.86"/>
    <col collapsed="false" customWidth="true" hidden="false" outlineLevel="0" max="3083" min="3083" style="129" width="3.71"/>
    <col collapsed="false" customWidth="true" hidden="false" outlineLevel="0" max="3084" min="3084" style="129" width="12.71"/>
    <col collapsed="false" customWidth="true" hidden="false" outlineLevel="0" max="3085" min="3085" style="129" width="52.71"/>
    <col collapsed="false" customWidth="true" hidden="true" outlineLevel="0" max="3089" min="3086" style="129" width="12.8"/>
    <col collapsed="false" customWidth="true" hidden="false" outlineLevel="0" max="3090" min="3090" style="129" width="12.29"/>
    <col collapsed="false" customWidth="true" hidden="false" outlineLevel="0" max="3091" min="3091" style="129" width="6.43"/>
    <col collapsed="false" customWidth="true" hidden="false" outlineLevel="0" max="3092" min="3092" style="129" width="12.29"/>
    <col collapsed="false" customWidth="true" hidden="true" outlineLevel="0" max="3093" min="3093" style="129" width="12.8"/>
    <col collapsed="false" customWidth="true" hidden="false" outlineLevel="0" max="3094" min="3094" style="129" width="3.71"/>
    <col collapsed="false" customWidth="true" hidden="false" outlineLevel="0" max="3095" min="3095" style="129" width="11.14"/>
    <col collapsed="false" customWidth="false" hidden="false" outlineLevel="0" max="3097" min="3096" style="129" width="10.57"/>
    <col collapsed="false" customWidth="true" hidden="false" outlineLevel="0" max="3098" min="3098" style="129" width="11.14"/>
    <col collapsed="false" customWidth="false" hidden="false" outlineLevel="0" max="3328" min="3099" style="129" width="10.57"/>
    <col collapsed="false" customWidth="true" hidden="true" outlineLevel="0" max="3336" min="3329" style="129" width="12.8"/>
    <col collapsed="false" customWidth="true" hidden="false" outlineLevel="0" max="3337" min="3337" style="129" width="3.71"/>
    <col collapsed="false" customWidth="true" hidden="false" outlineLevel="0" max="3338" min="3338" style="129" width="3.86"/>
    <col collapsed="false" customWidth="true" hidden="false" outlineLevel="0" max="3339" min="3339" style="129" width="3.71"/>
    <col collapsed="false" customWidth="true" hidden="false" outlineLevel="0" max="3340" min="3340" style="129" width="12.71"/>
    <col collapsed="false" customWidth="true" hidden="false" outlineLevel="0" max="3341" min="3341" style="129" width="52.71"/>
    <col collapsed="false" customWidth="true" hidden="true" outlineLevel="0" max="3345" min="3342" style="129" width="12.8"/>
    <col collapsed="false" customWidth="true" hidden="false" outlineLevel="0" max="3346" min="3346" style="129" width="12.29"/>
    <col collapsed="false" customWidth="true" hidden="false" outlineLevel="0" max="3347" min="3347" style="129" width="6.43"/>
    <col collapsed="false" customWidth="true" hidden="false" outlineLevel="0" max="3348" min="3348" style="129" width="12.29"/>
    <col collapsed="false" customWidth="true" hidden="true" outlineLevel="0" max="3349" min="3349" style="129" width="12.8"/>
    <col collapsed="false" customWidth="true" hidden="false" outlineLevel="0" max="3350" min="3350" style="129" width="3.71"/>
    <col collapsed="false" customWidth="true" hidden="false" outlineLevel="0" max="3351" min="3351" style="129" width="11.14"/>
    <col collapsed="false" customWidth="false" hidden="false" outlineLevel="0" max="3353" min="3352" style="129" width="10.57"/>
    <col collapsed="false" customWidth="true" hidden="false" outlineLevel="0" max="3354" min="3354" style="129" width="11.14"/>
    <col collapsed="false" customWidth="false" hidden="false" outlineLevel="0" max="3584" min="3355" style="129" width="10.57"/>
    <col collapsed="false" customWidth="true" hidden="true" outlineLevel="0" max="3592" min="3585" style="129" width="12.8"/>
    <col collapsed="false" customWidth="true" hidden="false" outlineLevel="0" max="3593" min="3593" style="129" width="3.71"/>
    <col collapsed="false" customWidth="true" hidden="false" outlineLevel="0" max="3594" min="3594" style="129" width="3.86"/>
    <col collapsed="false" customWidth="true" hidden="false" outlineLevel="0" max="3595" min="3595" style="129" width="3.71"/>
    <col collapsed="false" customWidth="true" hidden="false" outlineLevel="0" max="3596" min="3596" style="129" width="12.71"/>
    <col collapsed="false" customWidth="true" hidden="false" outlineLevel="0" max="3597" min="3597" style="129" width="52.71"/>
    <col collapsed="false" customWidth="true" hidden="true" outlineLevel="0" max="3601" min="3598" style="129" width="12.8"/>
    <col collapsed="false" customWidth="true" hidden="false" outlineLevel="0" max="3602" min="3602" style="129" width="12.29"/>
    <col collapsed="false" customWidth="true" hidden="false" outlineLevel="0" max="3603" min="3603" style="129" width="6.43"/>
    <col collapsed="false" customWidth="true" hidden="false" outlineLevel="0" max="3604" min="3604" style="129" width="12.29"/>
    <col collapsed="false" customWidth="true" hidden="true" outlineLevel="0" max="3605" min="3605" style="129" width="12.8"/>
    <col collapsed="false" customWidth="true" hidden="false" outlineLevel="0" max="3606" min="3606" style="129" width="3.71"/>
    <col collapsed="false" customWidth="true" hidden="false" outlineLevel="0" max="3607" min="3607" style="129" width="11.14"/>
    <col collapsed="false" customWidth="false" hidden="false" outlineLevel="0" max="3609" min="3608" style="129" width="10.57"/>
    <col collapsed="false" customWidth="true" hidden="false" outlineLevel="0" max="3610" min="3610" style="129" width="11.14"/>
    <col collapsed="false" customWidth="false" hidden="false" outlineLevel="0" max="3840" min="3611" style="129" width="10.57"/>
    <col collapsed="false" customWidth="true" hidden="true" outlineLevel="0" max="3848" min="3841" style="129" width="12.8"/>
    <col collapsed="false" customWidth="true" hidden="false" outlineLevel="0" max="3849" min="3849" style="129" width="3.71"/>
    <col collapsed="false" customWidth="true" hidden="false" outlineLevel="0" max="3850" min="3850" style="129" width="3.86"/>
    <col collapsed="false" customWidth="true" hidden="false" outlineLevel="0" max="3851" min="3851" style="129" width="3.71"/>
    <col collapsed="false" customWidth="true" hidden="false" outlineLevel="0" max="3852" min="3852" style="129" width="12.71"/>
    <col collapsed="false" customWidth="true" hidden="false" outlineLevel="0" max="3853" min="3853" style="129" width="52.71"/>
    <col collapsed="false" customWidth="true" hidden="true" outlineLevel="0" max="3857" min="3854" style="129" width="12.8"/>
    <col collapsed="false" customWidth="true" hidden="false" outlineLevel="0" max="3858" min="3858" style="129" width="12.29"/>
    <col collapsed="false" customWidth="true" hidden="false" outlineLevel="0" max="3859" min="3859" style="129" width="6.43"/>
    <col collapsed="false" customWidth="true" hidden="false" outlineLevel="0" max="3860" min="3860" style="129" width="12.29"/>
    <col collapsed="false" customWidth="true" hidden="true" outlineLevel="0" max="3861" min="3861" style="129" width="12.8"/>
    <col collapsed="false" customWidth="true" hidden="false" outlineLevel="0" max="3862" min="3862" style="129" width="3.71"/>
    <col collapsed="false" customWidth="true" hidden="false" outlineLevel="0" max="3863" min="3863" style="129" width="11.14"/>
    <col collapsed="false" customWidth="false" hidden="false" outlineLevel="0" max="3865" min="3864" style="129" width="10.57"/>
    <col collapsed="false" customWidth="true" hidden="false" outlineLevel="0" max="3866" min="3866" style="129" width="11.14"/>
    <col collapsed="false" customWidth="false" hidden="false" outlineLevel="0" max="4096" min="3867" style="129" width="10.57"/>
    <col collapsed="false" customWidth="true" hidden="true" outlineLevel="0" max="4104" min="4097" style="129" width="12.8"/>
    <col collapsed="false" customWidth="true" hidden="false" outlineLevel="0" max="4105" min="4105" style="129" width="3.71"/>
    <col collapsed="false" customWidth="true" hidden="false" outlineLevel="0" max="4106" min="4106" style="129" width="3.86"/>
    <col collapsed="false" customWidth="true" hidden="false" outlineLevel="0" max="4107" min="4107" style="129" width="3.71"/>
    <col collapsed="false" customWidth="true" hidden="false" outlineLevel="0" max="4108" min="4108" style="129" width="12.71"/>
    <col collapsed="false" customWidth="true" hidden="false" outlineLevel="0" max="4109" min="4109" style="129" width="52.71"/>
    <col collapsed="false" customWidth="true" hidden="true" outlineLevel="0" max="4113" min="4110" style="129" width="12.8"/>
    <col collapsed="false" customWidth="true" hidden="false" outlineLevel="0" max="4114" min="4114" style="129" width="12.29"/>
    <col collapsed="false" customWidth="true" hidden="false" outlineLevel="0" max="4115" min="4115" style="129" width="6.43"/>
    <col collapsed="false" customWidth="true" hidden="false" outlineLevel="0" max="4116" min="4116" style="129" width="12.29"/>
    <col collapsed="false" customWidth="true" hidden="true" outlineLevel="0" max="4117" min="4117" style="129" width="12.8"/>
    <col collapsed="false" customWidth="true" hidden="false" outlineLevel="0" max="4118" min="4118" style="129" width="3.71"/>
    <col collapsed="false" customWidth="true" hidden="false" outlineLevel="0" max="4119" min="4119" style="129" width="11.14"/>
    <col collapsed="false" customWidth="false" hidden="false" outlineLevel="0" max="4121" min="4120" style="129" width="10.57"/>
    <col collapsed="false" customWidth="true" hidden="false" outlineLevel="0" max="4122" min="4122" style="129" width="11.14"/>
    <col collapsed="false" customWidth="false" hidden="false" outlineLevel="0" max="4352" min="4123" style="129" width="10.57"/>
    <col collapsed="false" customWidth="true" hidden="true" outlineLevel="0" max="4360" min="4353" style="129" width="12.8"/>
    <col collapsed="false" customWidth="true" hidden="false" outlineLevel="0" max="4361" min="4361" style="129" width="3.71"/>
    <col collapsed="false" customWidth="true" hidden="false" outlineLevel="0" max="4362" min="4362" style="129" width="3.86"/>
    <col collapsed="false" customWidth="true" hidden="false" outlineLevel="0" max="4363" min="4363" style="129" width="3.71"/>
    <col collapsed="false" customWidth="true" hidden="false" outlineLevel="0" max="4364" min="4364" style="129" width="12.71"/>
    <col collapsed="false" customWidth="true" hidden="false" outlineLevel="0" max="4365" min="4365" style="129" width="52.71"/>
    <col collapsed="false" customWidth="true" hidden="true" outlineLevel="0" max="4369" min="4366" style="129" width="12.8"/>
    <col collapsed="false" customWidth="true" hidden="false" outlineLevel="0" max="4370" min="4370" style="129" width="12.29"/>
    <col collapsed="false" customWidth="true" hidden="false" outlineLevel="0" max="4371" min="4371" style="129" width="6.43"/>
    <col collapsed="false" customWidth="true" hidden="false" outlineLevel="0" max="4372" min="4372" style="129" width="12.29"/>
    <col collapsed="false" customWidth="true" hidden="true" outlineLevel="0" max="4373" min="4373" style="129" width="12.8"/>
    <col collapsed="false" customWidth="true" hidden="false" outlineLevel="0" max="4374" min="4374" style="129" width="3.71"/>
    <col collapsed="false" customWidth="true" hidden="false" outlineLevel="0" max="4375" min="4375" style="129" width="11.14"/>
    <col collapsed="false" customWidth="false" hidden="false" outlineLevel="0" max="4377" min="4376" style="129" width="10.57"/>
    <col collapsed="false" customWidth="true" hidden="false" outlineLevel="0" max="4378" min="4378" style="129" width="11.14"/>
    <col collapsed="false" customWidth="false" hidden="false" outlineLevel="0" max="4608" min="4379" style="129" width="10.57"/>
    <col collapsed="false" customWidth="true" hidden="true" outlineLevel="0" max="4616" min="4609" style="129" width="12.8"/>
    <col collapsed="false" customWidth="true" hidden="false" outlineLevel="0" max="4617" min="4617" style="129" width="3.71"/>
    <col collapsed="false" customWidth="true" hidden="false" outlineLevel="0" max="4618" min="4618" style="129" width="3.86"/>
    <col collapsed="false" customWidth="true" hidden="false" outlineLevel="0" max="4619" min="4619" style="129" width="3.71"/>
    <col collapsed="false" customWidth="true" hidden="false" outlineLevel="0" max="4620" min="4620" style="129" width="12.71"/>
    <col collapsed="false" customWidth="true" hidden="false" outlineLevel="0" max="4621" min="4621" style="129" width="52.71"/>
    <col collapsed="false" customWidth="true" hidden="true" outlineLevel="0" max="4625" min="4622" style="129" width="12.8"/>
    <col collapsed="false" customWidth="true" hidden="false" outlineLevel="0" max="4626" min="4626" style="129" width="12.29"/>
    <col collapsed="false" customWidth="true" hidden="false" outlineLevel="0" max="4627" min="4627" style="129" width="6.43"/>
    <col collapsed="false" customWidth="true" hidden="false" outlineLevel="0" max="4628" min="4628" style="129" width="12.29"/>
    <col collapsed="false" customWidth="true" hidden="true" outlineLevel="0" max="4629" min="4629" style="129" width="12.8"/>
    <col collapsed="false" customWidth="true" hidden="false" outlineLevel="0" max="4630" min="4630" style="129" width="3.71"/>
    <col collapsed="false" customWidth="true" hidden="false" outlineLevel="0" max="4631" min="4631" style="129" width="11.14"/>
    <col collapsed="false" customWidth="false" hidden="false" outlineLevel="0" max="4633" min="4632" style="129" width="10.57"/>
    <col collapsed="false" customWidth="true" hidden="false" outlineLevel="0" max="4634" min="4634" style="129" width="11.14"/>
    <col collapsed="false" customWidth="false" hidden="false" outlineLevel="0" max="4864" min="4635" style="129" width="10.57"/>
    <col collapsed="false" customWidth="true" hidden="true" outlineLevel="0" max="4872" min="4865" style="129" width="12.8"/>
    <col collapsed="false" customWidth="true" hidden="false" outlineLevel="0" max="4873" min="4873" style="129" width="3.71"/>
    <col collapsed="false" customWidth="true" hidden="false" outlineLevel="0" max="4874" min="4874" style="129" width="3.86"/>
    <col collapsed="false" customWidth="true" hidden="false" outlineLevel="0" max="4875" min="4875" style="129" width="3.71"/>
    <col collapsed="false" customWidth="true" hidden="false" outlineLevel="0" max="4876" min="4876" style="129" width="12.71"/>
    <col collapsed="false" customWidth="true" hidden="false" outlineLevel="0" max="4877" min="4877" style="129" width="52.71"/>
    <col collapsed="false" customWidth="true" hidden="true" outlineLevel="0" max="4881" min="4878" style="129" width="12.8"/>
    <col collapsed="false" customWidth="true" hidden="false" outlineLevel="0" max="4882" min="4882" style="129" width="12.29"/>
    <col collapsed="false" customWidth="true" hidden="false" outlineLevel="0" max="4883" min="4883" style="129" width="6.43"/>
    <col collapsed="false" customWidth="true" hidden="false" outlineLevel="0" max="4884" min="4884" style="129" width="12.29"/>
    <col collapsed="false" customWidth="true" hidden="true" outlineLevel="0" max="4885" min="4885" style="129" width="12.8"/>
    <col collapsed="false" customWidth="true" hidden="false" outlineLevel="0" max="4886" min="4886" style="129" width="3.71"/>
    <col collapsed="false" customWidth="true" hidden="false" outlineLevel="0" max="4887" min="4887" style="129" width="11.14"/>
    <col collapsed="false" customWidth="false" hidden="false" outlineLevel="0" max="4889" min="4888" style="129" width="10.57"/>
    <col collapsed="false" customWidth="true" hidden="false" outlineLevel="0" max="4890" min="4890" style="129" width="11.14"/>
    <col collapsed="false" customWidth="false" hidden="false" outlineLevel="0" max="5120" min="4891" style="129" width="10.57"/>
    <col collapsed="false" customWidth="true" hidden="true" outlineLevel="0" max="5128" min="5121" style="129" width="12.8"/>
    <col collapsed="false" customWidth="true" hidden="false" outlineLevel="0" max="5129" min="5129" style="129" width="3.71"/>
    <col collapsed="false" customWidth="true" hidden="false" outlineLevel="0" max="5130" min="5130" style="129" width="3.86"/>
    <col collapsed="false" customWidth="true" hidden="false" outlineLevel="0" max="5131" min="5131" style="129" width="3.71"/>
    <col collapsed="false" customWidth="true" hidden="false" outlineLevel="0" max="5132" min="5132" style="129" width="12.71"/>
    <col collapsed="false" customWidth="true" hidden="false" outlineLevel="0" max="5133" min="5133" style="129" width="52.71"/>
    <col collapsed="false" customWidth="true" hidden="true" outlineLevel="0" max="5137" min="5134" style="129" width="12.8"/>
    <col collapsed="false" customWidth="true" hidden="false" outlineLevel="0" max="5138" min="5138" style="129" width="12.29"/>
    <col collapsed="false" customWidth="true" hidden="false" outlineLevel="0" max="5139" min="5139" style="129" width="6.43"/>
    <col collapsed="false" customWidth="true" hidden="false" outlineLevel="0" max="5140" min="5140" style="129" width="12.29"/>
    <col collapsed="false" customWidth="true" hidden="true" outlineLevel="0" max="5141" min="5141" style="129" width="12.8"/>
    <col collapsed="false" customWidth="true" hidden="false" outlineLevel="0" max="5142" min="5142" style="129" width="3.71"/>
    <col collapsed="false" customWidth="true" hidden="false" outlineLevel="0" max="5143" min="5143" style="129" width="11.14"/>
    <col collapsed="false" customWidth="false" hidden="false" outlineLevel="0" max="5145" min="5144" style="129" width="10.57"/>
    <col collapsed="false" customWidth="true" hidden="false" outlineLevel="0" max="5146" min="5146" style="129" width="11.14"/>
    <col collapsed="false" customWidth="false" hidden="false" outlineLevel="0" max="5376" min="5147" style="129" width="10.57"/>
    <col collapsed="false" customWidth="true" hidden="true" outlineLevel="0" max="5384" min="5377" style="129" width="12.8"/>
    <col collapsed="false" customWidth="true" hidden="false" outlineLevel="0" max="5385" min="5385" style="129" width="3.71"/>
    <col collapsed="false" customWidth="true" hidden="false" outlineLevel="0" max="5386" min="5386" style="129" width="3.86"/>
    <col collapsed="false" customWidth="true" hidden="false" outlineLevel="0" max="5387" min="5387" style="129" width="3.71"/>
    <col collapsed="false" customWidth="true" hidden="false" outlineLevel="0" max="5388" min="5388" style="129" width="12.71"/>
    <col collapsed="false" customWidth="true" hidden="false" outlineLevel="0" max="5389" min="5389" style="129" width="52.71"/>
    <col collapsed="false" customWidth="true" hidden="true" outlineLevel="0" max="5393" min="5390" style="129" width="12.8"/>
    <col collapsed="false" customWidth="true" hidden="false" outlineLevel="0" max="5394" min="5394" style="129" width="12.29"/>
    <col collapsed="false" customWidth="true" hidden="false" outlineLevel="0" max="5395" min="5395" style="129" width="6.43"/>
    <col collapsed="false" customWidth="true" hidden="false" outlineLevel="0" max="5396" min="5396" style="129" width="12.29"/>
    <col collapsed="false" customWidth="true" hidden="true" outlineLevel="0" max="5397" min="5397" style="129" width="12.8"/>
    <col collapsed="false" customWidth="true" hidden="false" outlineLevel="0" max="5398" min="5398" style="129" width="3.71"/>
    <col collapsed="false" customWidth="true" hidden="false" outlineLevel="0" max="5399" min="5399" style="129" width="11.14"/>
    <col collapsed="false" customWidth="false" hidden="false" outlineLevel="0" max="5401" min="5400" style="129" width="10.57"/>
    <col collapsed="false" customWidth="true" hidden="false" outlineLevel="0" max="5402" min="5402" style="129" width="11.14"/>
    <col collapsed="false" customWidth="false" hidden="false" outlineLevel="0" max="5632" min="5403" style="129" width="10.57"/>
    <col collapsed="false" customWidth="true" hidden="true" outlineLevel="0" max="5640" min="5633" style="129" width="12.8"/>
    <col collapsed="false" customWidth="true" hidden="false" outlineLevel="0" max="5641" min="5641" style="129" width="3.71"/>
    <col collapsed="false" customWidth="true" hidden="false" outlineLevel="0" max="5642" min="5642" style="129" width="3.86"/>
    <col collapsed="false" customWidth="true" hidden="false" outlineLevel="0" max="5643" min="5643" style="129" width="3.71"/>
    <col collapsed="false" customWidth="true" hidden="false" outlineLevel="0" max="5644" min="5644" style="129" width="12.71"/>
    <col collapsed="false" customWidth="true" hidden="false" outlineLevel="0" max="5645" min="5645" style="129" width="52.71"/>
    <col collapsed="false" customWidth="true" hidden="true" outlineLevel="0" max="5649" min="5646" style="129" width="12.8"/>
    <col collapsed="false" customWidth="true" hidden="false" outlineLevel="0" max="5650" min="5650" style="129" width="12.29"/>
    <col collapsed="false" customWidth="true" hidden="false" outlineLevel="0" max="5651" min="5651" style="129" width="6.43"/>
    <col collapsed="false" customWidth="true" hidden="false" outlineLevel="0" max="5652" min="5652" style="129" width="12.29"/>
    <col collapsed="false" customWidth="true" hidden="true" outlineLevel="0" max="5653" min="5653" style="129" width="12.8"/>
    <col collapsed="false" customWidth="true" hidden="false" outlineLevel="0" max="5654" min="5654" style="129" width="3.71"/>
    <col collapsed="false" customWidth="true" hidden="false" outlineLevel="0" max="5655" min="5655" style="129" width="11.14"/>
    <col collapsed="false" customWidth="false" hidden="false" outlineLevel="0" max="5657" min="5656" style="129" width="10.57"/>
    <col collapsed="false" customWidth="true" hidden="false" outlineLevel="0" max="5658" min="5658" style="129" width="11.14"/>
    <col collapsed="false" customWidth="false" hidden="false" outlineLevel="0" max="5888" min="5659" style="129" width="10.57"/>
    <col collapsed="false" customWidth="true" hidden="true" outlineLevel="0" max="5896" min="5889" style="129" width="12.8"/>
    <col collapsed="false" customWidth="true" hidden="false" outlineLevel="0" max="5897" min="5897" style="129" width="3.71"/>
    <col collapsed="false" customWidth="true" hidden="false" outlineLevel="0" max="5898" min="5898" style="129" width="3.86"/>
    <col collapsed="false" customWidth="true" hidden="false" outlineLevel="0" max="5899" min="5899" style="129" width="3.71"/>
    <col collapsed="false" customWidth="true" hidden="false" outlineLevel="0" max="5900" min="5900" style="129" width="12.71"/>
    <col collapsed="false" customWidth="true" hidden="false" outlineLevel="0" max="5901" min="5901" style="129" width="52.71"/>
    <col collapsed="false" customWidth="true" hidden="true" outlineLevel="0" max="5905" min="5902" style="129" width="12.8"/>
    <col collapsed="false" customWidth="true" hidden="false" outlineLevel="0" max="5906" min="5906" style="129" width="12.29"/>
    <col collapsed="false" customWidth="true" hidden="false" outlineLevel="0" max="5907" min="5907" style="129" width="6.43"/>
    <col collapsed="false" customWidth="true" hidden="false" outlineLevel="0" max="5908" min="5908" style="129" width="12.29"/>
    <col collapsed="false" customWidth="true" hidden="true" outlineLevel="0" max="5909" min="5909" style="129" width="12.8"/>
    <col collapsed="false" customWidth="true" hidden="false" outlineLevel="0" max="5910" min="5910" style="129" width="3.71"/>
    <col collapsed="false" customWidth="true" hidden="false" outlineLevel="0" max="5911" min="5911" style="129" width="11.14"/>
    <col collapsed="false" customWidth="false" hidden="false" outlineLevel="0" max="5913" min="5912" style="129" width="10.57"/>
    <col collapsed="false" customWidth="true" hidden="false" outlineLevel="0" max="5914" min="5914" style="129" width="11.14"/>
    <col collapsed="false" customWidth="false" hidden="false" outlineLevel="0" max="6144" min="5915" style="129" width="10.57"/>
    <col collapsed="false" customWidth="true" hidden="true" outlineLevel="0" max="6152" min="6145" style="129" width="12.8"/>
    <col collapsed="false" customWidth="true" hidden="false" outlineLevel="0" max="6153" min="6153" style="129" width="3.71"/>
    <col collapsed="false" customWidth="true" hidden="false" outlineLevel="0" max="6154" min="6154" style="129" width="3.86"/>
    <col collapsed="false" customWidth="true" hidden="false" outlineLevel="0" max="6155" min="6155" style="129" width="3.71"/>
    <col collapsed="false" customWidth="true" hidden="false" outlineLevel="0" max="6156" min="6156" style="129" width="12.71"/>
    <col collapsed="false" customWidth="true" hidden="false" outlineLevel="0" max="6157" min="6157" style="129" width="52.71"/>
    <col collapsed="false" customWidth="true" hidden="true" outlineLevel="0" max="6161" min="6158" style="129" width="12.8"/>
    <col collapsed="false" customWidth="true" hidden="false" outlineLevel="0" max="6162" min="6162" style="129" width="12.29"/>
    <col collapsed="false" customWidth="true" hidden="false" outlineLevel="0" max="6163" min="6163" style="129" width="6.43"/>
    <col collapsed="false" customWidth="true" hidden="false" outlineLevel="0" max="6164" min="6164" style="129" width="12.29"/>
    <col collapsed="false" customWidth="true" hidden="true" outlineLevel="0" max="6165" min="6165" style="129" width="12.8"/>
    <col collapsed="false" customWidth="true" hidden="false" outlineLevel="0" max="6166" min="6166" style="129" width="3.71"/>
    <col collapsed="false" customWidth="true" hidden="false" outlineLevel="0" max="6167" min="6167" style="129" width="11.14"/>
    <col collapsed="false" customWidth="false" hidden="false" outlineLevel="0" max="6169" min="6168" style="129" width="10.57"/>
    <col collapsed="false" customWidth="true" hidden="false" outlineLevel="0" max="6170" min="6170" style="129" width="11.14"/>
    <col collapsed="false" customWidth="false" hidden="false" outlineLevel="0" max="6400" min="6171" style="129" width="10.57"/>
    <col collapsed="false" customWidth="true" hidden="true" outlineLevel="0" max="6408" min="6401" style="129" width="12.8"/>
    <col collapsed="false" customWidth="true" hidden="false" outlineLevel="0" max="6409" min="6409" style="129" width="3.71"/>
    <col collapsed="false" customWidth="true" hidden="false" outlineLevel="0" max="6410" min="6410" style="129" width="3.86"/>
    <col collapsed="false" customWidth="true" hidden="false" outlineLevel="0" max="6411" min="6411" style="129" width="3.71"/>
    <col collapsed="false" customWidth="true" hidden="false" outlineLevel="0" max="6412" min="6412" style="129" width="12.71"/>
    <col collapsed="false" customWidth="true" hidden="false" outlineLevel="0" max="6413" min="6413" style="129" width="52.71"/>
    <col collapsed="false" customWidth="true" hidden="true" outlineLevel="0" max="6417" min="6414" style="129" width="12.8"/>
    <col collapsed="false" customWidth="true" hidden="false" outlineLevel="0" max="6418" min="6418" style="129" width="12.29"/>
    <col collapsed="false" customWidth="true" hidden="false" outlineLevel="0" max="6419" min="6419" style="129" width="6.43"/>
    <col collapsed="false" customWidth="true" hidden="false" outlineLevel="0" max="6420" min="6420" style="129" width="12.29"/>
    <col collapsed="false" customWidth="true" hidden="true" outlineLevel="0" max="6421" min="6421" style="129" width="12.8"/>
    <col collapsed="false" customWidth="true" hidden="false" outlineLevel="0" max="6422" min="6422" style="129" width="3.71"/>
    <col collapsed="false" customWidth="true" hidden="false" outlineLevel="0" max="6423" min="6423" style="129" width="11.14"/>
    <col collapsed="false" customWidth="false" hidden="false" outlineLevel="0" max="6425" min="6424" style="129" width="10.57"/>
    <col collapsed="false" customWidth="true" hidden="false" outlineLevel="0" max="6426" min="6426" style="129" width="11.14"/>
    <col collapsed="false" customWidth="false" hidden="false" outlineLevel="0" max="6656" min="6427" style="129" width="10.57"/>
    <col collapsed="false" customWidth="true" hidden="true" outlineLevel="0" max="6664" min="6657" style="129" width="12.8"/>
    <col collapsed="false" customWidth="true" hidden="false" outlineLevel="0" max="6665" min="6665" style="129" width="3.71"/>
    <col collapsed="false" customWidth="true" hidden="false" outlineLevel="0" max="6666" min="6666" style="129" width="3.86"/>
    <col collapsed="false" customWidth="true" hidden="false" outlineLevel="0" max="6667" min="6667" style="129" width="3.71"/>
    <col collapsed="false" customWidth="true" hidden="false" outlineLevel="0" max="6668" min="6668" style="129" width="12.71"/>
    <col collapsed="false" customWidth="true" hidden="false" outlineLevel="0" max="6669" min="6669" style="129" width="52.71"/>
    <col collapsed="false" customWidth="true" hidden="true" outlineLevel="0" max="6673" min="6670" style="129" width="12.8"/>
    <col collapsed="false" customWidth="true" hidden="false" outlineLevel="0" max="6674" min="6674" style="129" width="12.29"/>
    <col collapsed="false" customWidth="true" hidden="false" outlineLevel="0" max="6675" min="6675" style="129" width="6.43"/>
    <col collapsed="false" customWidth="true" hidden="false" outlineLevel="0" max="6676" min="6676" style="129" width="12.29"/>
    <col collapsed="false" customWidth="true" hidden="true" outlineLevel="0" max="6677" min="6677" style="129" width="12.8"/>
    <col collapsed="false" customWidth="true" hidden="false" outlineLevel="0" max="6678" min="6678" style="129" width="3.71"/>
    <col collapsed="false" customWidth="true" hidden="false" outlineLevel="0" max="6679" min="6679" style="129" width="11.14"/>
    <col collapsed="false" customWidth="false" hidden="false" outlineLevel="0" max="6681" min="6680" style="129" width="10.57"/>
    <col collapsed="false" customWidth="true" hidden="false" outlineLevel="0" max="6682" min="6682" style="129" width="11.14"/>
    <col collapsed="false" customWidth="false" hidden="false" outlineLevel="0" max="6912" min="6683" style="129" width="10.57"/>
    <col collapsed="false" customWidth="true" hidden="true" outlineLevel="0" max="6920" min="6913" style="129" width="12.8"/>
    <col collapsed="false" customWidth="true" hidden="false" outlineLevel="0" max="6921" min="6921" style="129" width="3.71"/>
    <col collapsed="false" customWidth="true" hidden="false" outlineLevel="0" max="6922" min="6922" style="129" width="3.86"/>
    <col collapsed="false" customWidth="true" hidden="false" outlineLevel="0" max="6923" min="6923" style="129" width="3.71"/>
    <col collapsed="false" customWidth="true" hidden="false" outlineLevel="0" max="6924" min="6924" style="129" width="12.71"/>
    <col collapsed="false" customWidth="true" hidden="false" outlineLevel="0" max="6925" min="6925" style="129" width="52.71"/>
    <col collapsed="false" customWidth="true" hidden="true" outlineLevel="0" max="6929" min="6926" style="129" width="12.8"/>
    <col collapsed="false" customWidth="true" hidden="false" outlineLevel="0" max="6930" min="6930" style="129" width="12.29"/>
    <col collapsed="false" customWidth="true" hidden="false" outlineLevel="0" max="6931" min="6931" style="129" width="6.43"/>
    <col collapsed="false" customWidth="true" hidden="false" outlineLevel="0" max="6932" min="6932" style="129" width="12.29"/>
    <col collapsed="false" customWidth="true" hidden="true" outlineLevel="0" max="6933" min="6933" style="129" width="12.8"/>
    <col collapsed="false" customWidth="true" hidden="false" outlineLevel="0" max="6934" min="6934" style="129" width="3.71"/>
    <col collapsed="false" customWidth="true" hidden="false" outlineLevel="0" max="6935" min="6935" style="129" width="11.14"/>
    <col collapsed="false" customWidth="false" hidden="false" outlineLevel="0" max="6937" min="6936" style="129" width="10.57"/>
    <col collapsed="false" customWidth="true" hidden="false" outlineLevel="0" max="6938" min="6938" style="129" width="11.14"/>
    <col collapsed="false" customWidth="false" hidden="false" outlineLevel="0" max="7168" min="6939" style="129" width="10.57"/>
    <col collapsed="false" customWidth="true" hidden="true" outlineLevel="0" max="7176" min="7169" style="129" width="12.8"/>
    <col collapsed="false" customWidth="true" hidden="false" outlineLevel="0" max="7177" min="7177" style="129" width="3.71"/>
    <col collapsed="false" customWidth="true" hidden="false" outlineLevel="0" max="7178" min="7178" style="129" width="3.86"/>
    <col collapsed="false" customWidth="true" hidden="false" outlineLevel="0" max="7179" min="7179" style="129" width="3.71"/>
    <col collapsed="false" customWidth="true" hidden="false" outlineLevel="0" max="7180" min="7180" style="129" width="12.71"/>
    <col collapsed="false" customWidth="true" hidden="false" outlineLevel="0" max="7181" min="7181" style="129" width="52.71"/>
    <col collapsed="false" customWidth="true" hidden="true" outlineLevel="0" max="7185" min="7182" style="129" width="12.8"/>
    <col collapsed="false" customWidth="true" hidden="false" outlineLevel="0" max="7186" min="7186" style="129" width="12.29"/>
    <col collapsed="false" customWidth="true" hidden="false" outlineLevel="0" max="7187" min="7187" style="129" width="6.43"/>
    <col collapsed="false" customWidth="true" hidden="false" outlineLevel="0" max="7188" min="7188" style="129" width="12.29"/>
    <col collapsed="false" customWidth="true" hidden="true" outlineLevel="0" max="7189" min="7189" style="129" width="12.8"/>
    <col collapsed="false" customWidth="true" hidden="false" outlineLevel="0" max="7190" min="7190" style="129" width="3.71"/>
    <col collapsed="false" customWidth="true" hidden="false" outlineLevel="0" max="7191" min="7191" style="129" width="11.14"/>
    <col collapsed="false" customWidth="false" hidden="false" outlineLevel="0" max="7193" min="7192" style="129" width="10.57"/>
    <col collapsed="false" customWidth="true" hidden="false" outlineLevel="0" max="7194" min="7194" style="129" width="11.14"/>
    <col collapsed="false" customWidth="false" hidden="false" outlineLevel="0" max="7424" min="7195" style="129" width="10.57"/>
    <col collapsed="false" customWidth="true" hidden="true" outlineLevel="0" max="7432" min="7425" style="129" width="12.8"/>
    <col collapsed="false" customWidth="true" hidden="false" outlineLevel="0" max="7433" min="7433" style="129" width="3.71"/>
    <col collapsed="false" customWidth="true" hidden="false" outlineLevel="0" max="7434" min="7434" style="129" width="3.86"/>
    <col collapsed="false" customWidth="true" hidden="false" outlineLevel="0" max="7435" min="7435" style="129" width="3.71"/>
    <col collapsed="false" customWidth="true" hidden="false" outlineLevel="0" max="7436" min="7436" style="129" width="12.71"/>
    <col collapsed="false" customWidth="true" hidden="false" outlineLevel="0" max="7437" min="7437" style="129" width="52.71"/>
    <col collapsed="false" customWidth="true" hidden="true" outlineLevel="0" max="7441" min="7438" style="129" width="12.8"/>
    <col collapsed="false" customWidth="true" hidden="false" outlineLevel="0" max="7442" min="7442" style="129" width="12.29"/>
    <col collapsed="false" customWidth="true" hidden="false" outlineLevel="0" max="7443" min="7443" style="129" width="6.43"/>
    <col collapsed="false" customWidth="true" hidden="false" outlineLevel="0" max="7444" min="7444" style="129" width="12.29"/>
    <col collapsed="false" customWidth="true" hidden="true" outlineLevel="0" max="7445" min="7445" style="129" width="12.8"/>
    <col collapsed="false" customWidth="true" hidden="false" outlineLevel="0" max="7446" min="7446" style="129" width="3.71"/>
    <col collapsed="false" customWidth="true" hidden="false" outlineLevel="0" max="7447" min="7447" style="129" width="11.14"/>
    <col collapsed="false" customWidth="false" hidden="false" outlineLevel="0" max="7449" min="7448" style="129" width="10.57"/>
    <col collapsed="false" customWidth="true" hidden="false" outlineLevel="0" max="7450" min="7450" style="129" width="11.14"/>
    <col collapsed="false" customWidth="false" hidden="false" outlineLevel="0" max="7680" min="7451" style="129" width="10.57"/>
    <col collapsed="false" customWidth="true" hidden="true" outlineLevel="0" max="7688" min="7681" style="129" width="12.8"/>
    <col collapsed="false" customWidth="true" hidden="false" outlineLevel="0" max="7689" min="7689" style="129" width="3.71"/>
    <col collapsed="false" customWidth="true" hidden="false" outlineLevel="0" max="7690" min="7690" style="129" width="3.86"/>
    <col collapsed="false" customWidth="true" hidden="false" outlineLevel="0" max="7691" min="7691" style="129" width="3.71"/>
    <col collapsed="false" customWidth="true" hidden="false" outlineLevel="0" max="7692" min="7692" style="129" width="12.71"/>
    <col collapsed="false" customWidth="true" hidden="false" outlineLevel="0" max="7693" min="7693" style="129" width="52.71"/>
    <col collapsed="false" customWidth="true" hidden="true" outlineLevel="0" max="7697" min="7694" style="129" width="12.8"/>
    <col collapsed="false" customWidth="true" hidden="false" outlineLevel="0" max="7698" min="7698" style="129" width="12.29"/>
    <col collapsed="false" customWidth="true" hidden="false" outlineLevel="0" max="7699" min="7699" style="129" width="6.43"/>
    <col collapsed="false" customWidth="true" hidden="false" outlineLevel="0" max="7700" min="7700" style="129" width="12.29"/>
    <col collapsed="false" customWidth="true" hidden="true" outlineLevel="0" max="7701" min="7701" style="129" width="12.8"/>
    <col collapsed="false" customWidth="true" hidden="false" outlineLevel="0" max="7702" min="7702" style="129" width="3.71"/>
    <col collapsed="false" customWidth="true" hidden="false" outlineLevel="0" max="7703" min="7703" style="129" width="11.14"/>
    <col collapsed="false" customWidth="false" hidden="false" outlineLevel="0" max="7705" min="7704" style="129" width="10.57"/>
    <col collapsed="false" customWidth="true" hidden="false" outlineLevel="0" max="7706" min="7706" style="129" width="11.14"/>
    <col collapsed="false" customWidth="false" hidden="false" outlineLevel="0" max="7936" min="7707" style="129" width="10.57"/>
    <col collapsed="false" customWidth="true" hidden="true" outlineLevel="0" max="7944" min="7937" style="129" width="12.8"/>
    <col collapsed="false" customWidth="true" hidden="false" outlineLevel="0" max="7945" min="7945" style="129" width="3.71"/>
    <col collapsed="false" customWidth="true" hidden="false" outlineLevel="0" max="7946" min="7946" style="129" width="3.86"/>
    <col collapsed="false" customWidth="true" hidden="false" outlineLevel="0" max="7947" min="7947" style="129" width="3.71"/>
    <col collapsed="false" customWidth="true" hidden="false" outlineLevel="0" max="7948" min="7948" style="129" width="12.71"/>
    <col collapsed="false" customWidth="true" hidden="false" outlineLevel="0" max="7949" min="7949" style="129" width="52.71"/>
    <col collapsed="false" customWidth="true" hidden="true" outlineLevel="0" max="7953" min="7950" style="129" width="12.8"/>
    <col collapsed="false" customWidth="true" hidden="false" outlineLevel="0" max="7954" min="7954" style="129" width="12.29"/>
    <col collapsed="false" customWidth="true" hidden="false" outlineLevel="0" max="7955" min="7955" style="129" width="6.43"/>
    <col collapsed="false" customWidth="true" hidden="false" outlineLevel="0" max="7956" min="7956" style="129" width="12.29"/>
    <col collapsed="false" customWidth="true" hidden="true" outlineLevel="0" max="7957" min="7957" style="129" width="12.8"/>
    <col collapsed="false" customWidth="true" hidden="false" outlineLevel="0" max="7958" min="7958" style="129" width="3.71"/>
    <col collapsed="false" customWidth="true" hidden="false" outlineLevel="0" max="7959" min="7959" style="129" width="11.14"/>
    <col collapsed="false" customWidth="false" hidden="false" outlineLevel="0" max="7961" min="7960" style="129" width="10.57"/>
    <col collapsed="false" customWidth="true" hidden="false" outlineLevel="0" max="7962" min="7962" style="129" width="11.14"/>
    <col collapsed="false" customWidth="false" hidden="false" outlineLevel="0" max="8192" min="7963" style="129" width="10.57"/>
    <col collapsed="false" customWidth="true" hidden="true" outlineLevel="0" max="8200" min="8193" style="129" width="12.8"/>
    <col collapsed="false" customWidth="true" hidden="false" outlineLevel="0" max="8201" min="8201" style="129" width="3.71"/>
    <col collapsed="false" customWidth="true" hidden="false" outlineLevel="0" max="8202" min="8202" style="129" width="3.86"/>
    <col collapsed="false" customWidth="true" hidden="false" outlineLevel="0" max="8203" min="8203" style="129" width="3.71"/>
    <col collapsed="false" customWidth="true" hidden="false" outlineLevel="0" max="8204" min="8204" style="129" width="12.71"/>
    <col collapsed="false" customWidth="true" hidden="false" outlineLevel="0" max="8205" min="8205" style="129" width="52.71"/>
    <col collapsed="false" customWidth="true" hidden="true" outlineLevel="0" max="8209" min="8206" style="129" width="12.8"/>
    <col collapsed="false" customWidth="true" hidden="false" outlineLevel="0" max="8210" min="8210" style="129" width="12.29"/>
    <col collapsed="false" customWidth="true" hidden="false" outlineLevel="0" max="8211" min="8211" style="129" width="6.43"/>
    <col collapsed="false" customWidth="true" hidden="false" outlineLevel="0" max="8212" min="8212" style="129" width="12.29"/>
    <col collapsed="false" customWidth="true" hidden="true" outlineLevel="0" max="8213" min="8213" style="129" width="12.8"/>
    <col collapsed="false" customWidth="true" hidden="false" outlineLevel="0" max="8214" min="8214" style="129" width="3.71"/>
    <col collapsed="false" customWidth="true" hidden="false" outlineLevel="0" max="8215" min="8215" style="129" width="11.14"/>
    <col collapsed="false" customWidth="false" hidden="false" outlineLevel="0" max="8217" min="8216" style="129" width="10.57"/>
    <col collapsed="false" customWidth="true" hidden="false" outlineLevel="0" max="8218" min="8218" style="129" width="11.14"/>
    <col collapsed="false" customWidth="false" hidden="false" outlineLevel="0" max="8448" min="8219" style="129" width="10.57"/>
    <col collapsed="false" customWidth="true" hidden="true" outlineLevel="0" max="8456" min="8449" style="129" width="12.8"/>
    <col collapsed="false" customWidth="true" hidden="false" outlineLevel="0" max="8457" min="8457" style="129" width="3.71"/>
    <col collapsed="false" customWidth="true" hidden="false" outlineLevel="0" max="8458" min="8458" style="129" width="3.86"/>
    <col collapsed="false" customWidth="true" hidden="false" outlineLevel="0" max="8459" min="8459" style="129" width="3.71"/>
    <col collapsed="false" customWidth="true" hidden="false" outlineLevel="0" max="8460" min="8460" style="129" width="12.71"/>
    <col collapsed="false" customWidth="true" hidden="false" outlineLevel="0" max="8461" min="8461" style="129" width="52.71"/>
    <col collapsed="false" customWidth="true" hidden="true" outlineLevel="0" max="8465" min="8462" style="129" width="12.8"/>
    <col collapsed="false" customWidth="true" hidden="false" outlineLevel="0" max="8466" min="8466" style="129" width="12.29"/>
    <col collapsed="false" customWidth="true" hidden="false" outlineLevel="0" max="8467" min="8467" style="129" width="6.43"/>
    <col collapsed="false" customWidth="true" hidden="false" outlineLevel="0" max="8468" min="8468" style="129" width="12.29"/>
    <col collapsed="false" customWidth="true" hidden="true" outlineLevel="0" max="8469" min="8469" style="129" width="12.8"/>
    <col collapsed="false" customWidth="true" hidden="false" outlineLevel="0" max="8470" min="8470" style="129" width="3.71"/>
    <col collapsed="false" customWidth="true" hidden="false" outlineLevel="0" max="8471" min="8471" style="129" width="11.14"/>
    <col collapsed="false" customWidth="false" hidden="false" outlineLevel="0" max="8473" min="8472" style="129" width="10.57"/>
    <col collapsed="false" customWidth="true" hidden="false" outlineLevel="0" max="8474" min="8474" style="129" width="11.14"/>
    <col collapsed="false" customWidth="false" hidden="false" outlineLevel="0" max="8704" min="8475" style="129" width="10.57"/>
    <col collapsed="false" customWidth="true" hidden="true" outlineLevel="0" max="8712" min="8705" style="129" width="12.8"/>
    <col collapsed="false" customWidth="true" hidden="false" outlineLevel="0" max="8713" min="8713" style="129" width="3.71"/>
    <col collapsed="false" customWidth="true" hidden="false" outlineLevel="0" max="8714" min="8714" style="129" width="3.86"/>
    <col collapsed="false" customWidth="true" hidden="false" outlineLevel="0" max="8715" min="8715" style="129" width="3.71"/>
    <col collapsed="false" customWidth="true" hidden="false" outlineLevel="0" max="8716" min="8716" style="129" width="12.71"/>
    <col collapsed="false" customWidth="true" hidden="false" outlineLevel="0" max="8717" min="8717" style="129" width="52.71"/>
    <col collapsed="false" customWidth="true" hidden="true" outlineLevel="0" max="8721" min="8718" style="129" width="12.8"/>
    <col collapsed="false" customWidth="true" hidden="false" outlineLevel="0" max="8722" min="8722" style="129" width="12.29"/>
    <col collapsed="false" customWidth="true" hidden="false" outlineLevel="0" max="8723" min="8723" style="129" width="6.43"/>
    <col collapsed="false" customWidth="true" hidden="false" outlineLevel="0" max="8724" min="8724" style="129" width="12.29"/>
    <col collapsed="false" customWidth="true" hidden="true" outlineLevel="0" max="8725" min="8725" style="129" width="12.8"/>
    <col collapsed="false" customWidth="true" hidden="false" outlineLevel="0" max="8726" min="8726" style="129" width="3.71"/>
    <col collapsed="false" customWidth="true" hidden="false" outlineLevel="0" max="8727" min="8727" style="129" width="11.14"/>
    <col collapsed="false" customWidth="false" hidden="false" outlineLevel="0" max="8729" min="8728" style="129" width="10.57"/>
    <col collapsed="false" customWidth="true" hidden="false" outlineLevel="0" max="8730" min="8730" style="129" width="11.14"/>
    <col collapsed="false" customWidth="false" hidden="false" outlineLevel="0" max="8960" min="8731" style="129" width="10.57"/>
    <col collapsed="false" customWidth="true" hidden="true" outlineLevel="0" max="8968" min="8961" style="129" width="12.8"/>
    <col collapsed="false" customWidth="true" hidden="false" outlineLevel="0" max="8969" min="8969" style="129" width="3.71"/>
    <col collapsed="false" customWidth="true" hidden="false" outlineLevel="0" max="8970" min="8970" style="129" width="3.86"/>
    <col collapsed="false" customWidth="true" hidden="false" outlineLevel="0" max="8971" min="8971" style="129" width="3.71"/>
    <col collapsed="false" customWidth="true" hidden="false" outlineLevel="0" max="8972" min="8972" style="129" width="12.71"/>
    <col collapsed="false" customWidth="true" hidden="false" outlineLevel="0" max="8973" min="8973" style="129" width="52.71"/>
    <col collapsed="false" customWidth="true" hidden="true" outlineLevel="0" max="8977" min="8974" style="129" width="12.8"/>
    <col collapsed="false" customWidth="true" hidden="false" outlineLevel="0" max="8978" min="8978" style="129" width="12.29"/>
    <col collapsed="false" customWidth="true" hidden="false" outlineLevel="0" max="8979" min="8979" style="129" width="6.43"/>
    <col collapsed="false" customWidth="true" hidden="false" outlineLevel="0" max="8980" min="8980" style="129" width="12.29"/>
    <col collapsed="false" customWidth="true" hidden="true" outlineLevel="0" max="8981" min="8981" style="129" width="12.8"/>
    <col collapsed="false" customWidth="true" hidden="false" outlineLevel="0" max="8982" min="8982" style="129" width="3.71"/>
    <col collapsed="false" customWidth="true" hidden="false" outlineLevel="0" max="8983" min="8983" style="129" width="11.14"/>
    <col collapsed="false" customWidth="false" hidden="false" outlineLevel="0" max="8985" min="8984" style="129" width="10.57"/>
    <col collapsed="false" customWidth="true" hidden="false" outlineLevel="0" max="8986" min="8986" style="129" width="11.14"/>
    <col collapsed="false" customWidth="false" hidden="false" outlineLevel="0" max="9216" min="8987" style="129" width="10.57"/>
    <col collapsed="false" customWidth="true" hidden="true" outlineLevel="0" max="9224" min="9217" style="129" width="12.8"/>
    <col collapsed="false" customWidth="true" hidden="false" outlineLevel="0" max="9225" min="9225" style="129" width="3.71"/>
    <col collapsed="false" customWidth="true" hidden="false" outlineLevel="0" max="9226" min="9226" style="129" width="3.86"/>
    <col collapsed="false" customWidth="true" hidden="false" outlineLevel="0" max="9227" min="9227" style="129" width="3.71"/>
    <col collapsed="false" customWidth="true" hidden="false" outlineLevel="0" max="9228" min="9228" style="129" width="12.71"/>
    <col collapsed="false" customWidth="true" hidden="false" outlineLevel="0" max="9229" min="9229" style="129" width="52.71"/>
    <col collapsed="false" customWidth="true" hidden="true" outlineLevel="0" max="9233" min="9230" style="129" width="12.8"/>
    <col collapsed="false" customWidth="true" hidden="false" outlineLevel="0" max="9234" min="9234" style="129" width="12.29"/>
    <col collapsed="false" customWidth="true" hidden="false" outlineLevel="0" max="9235" min="9235" style="129" width="6.43"/>
    <col collapsed="false" customWidth="true" hidden="false" outlineLevel="0" max="9236" min="9236" style="129" width="12.29"/>
    <col collapsed="false" customWidth="true" hidden="true" outlineLevel="0" max="9237" min="9237" style="129" width="12.8"/>
    <col collapsed="false" customWidth="true" hidden="false" outlineLevel="0" max="9238" min="9238" style="129" width="3.71"/>
    <col collapsed="false" customWidth="true" hidden="false" outlineLevel="0" max="9239" min="9239" style="129" width="11.14"/>
    <col collapsed="false" customWidth="false" hidden="false" outlineLevel="0" max="9241" min="9240" style="129" width="10.57"/>
    <col collapsed="false" customWidth="true" hidden="false" outlineLevel="0" max="9242" min="9242" style="129" width="11.14"/>
    <col collapsed="false" customWidth="false" hidden="false" outlineLevel="0" max="9472" min="9243" style="129" width="10.57"/>
    <col collapsed="false" customWidth="true" hidden="true" outlineLevel="0" max="9480" min="9473" style="129" width="12.8"/>
    <col collapsed="false" customWidth="true" hidden="false" outlineLevel="0" max="9481" min="9481" style="129" width="3.71"/>
    <col collapsed="false" customWidth="true" hidden="false" outlineLevel="0" max="9482" min="9482" style="129" width="3.86"/>
    <col collapsed="false" customWidth="true" hidden="false" outlineLevel="0" max="9483" min="9483" style="129" width="3.71"/>
    <col collapsed="false" customWidth="true" hidden="false" outlineLevel="0" max="9484" min="9484" style="129" width="12.71"/>
    <col collapsed="false" customWidth="true" hidden="false" outlineLevel="0" max="9485" min="9485" style="129" width="52.71"/>
    <col collapsed="false" customWidth="true" hidden="true" outlineLevel="0" max="9489" min="9486" style="129" width="12.8"/>
    <col collapsed="false" customWidth="true" hidden="false" outlineLevel="0" max="9490" min="9490" style="129" width="12.29"/>
    <col collapsed="false" customWidth="true" hidden="false" outlineLevel="0" max="9491" min="9491" style="129" width="6.43"/>
    <col collapsed="false" customWidth="true" hidden="false" outlineLevel="0" max="9492" min="9492" style="129" width="12.29"/>
    <col collapsed="false" customWidth="true" hidden="true" outlineLevel="0" max="9493" min="9493" style="129" width="12.8"/>
    <col collapsed="false" customWidth="true" hidden="false" outlineLevel="0" max="9494" min="9494" style="129" width="3.71"/>
    <col collapsed="false" customWidth="true" hidden="false" outlineLevel="0" max="9495" min="9495" style="129" width="11.14"/>
    <col collapsed="false" customWidth="false" hidden="false" outlineLevel="0" max="9497" min="9496" style="129" width="10.57"/>
    <col collapsed="false" customWidth="true" hidden="false" outlineLevel="0" max="9498" min="9498" style="129" width="11.14"/>
    <col collapsed="false" customWidth="false" hidden="false" outlineLevel="0" max="9728" min="9499" style="129" width="10.57"/>
    <col collapsed="false" customWidth="true" hidden="true" outlineLevel="0" max="9736" min="9729" style="129" width="12.8"/>
    <col collapsed="false" customWidth="true" hidden="false" outlineLevel="0" max="9737" min="9737" style="129" width="3.71"/>
    <col collapsed="false" customWidth="true" hidden="false" outlineLevel="0" max="9738" min="9738" style="129" width="3.86"/>
    <col collapsed="false" customWidth="true" hidden="false" outlineLevel="0" max="9739" min="9739" style="129" width="3.71"/>
    <col collapsed="false" customWidth="true" hidden="false" outlineLevel="0" max="9740" min="9740" style="129" width="12.71"/>
    <col collapsed="false" customWidth="true" hidden="false" outlineLevel="0" max="9741" min="9741" style="129" width="52.71"/>
    <col collapsed="false" customWidth="true" hidden="true" outlineLevel="0" max="9745" min="9742" style="129" width="12.8"/>
    <col collapsed="false" customWidth="true" hidden="false" outlineLevel="0" max="9746" min="9746" style="129" width="12.29"/>
    <col collapsed="false" customWidth="true" hidden="false" outlineLevel="0" max="9747" min="9747" style="129" width="6.43"/>
    <col collapsed="false" customWidth="true" hidden="false" outlineLevel="0" max="9748" min="9748" style="129" width="12.29"/>
    <col collapsed="false" customWidth="true" hidden="true" outlineLevel="0" max="9749" min="9749" style="129" width="12.8"/>
    <col collapsed="false" customWidth="true" hidden="false" outlineLevel="0" max="9750" min="9750" style="129" width="3.71"/>
    <col collapsed="false" customWidth="true" hidden="false" outlineLevel="0" max="9751" min="9751" style="129" width="11.14"/>
    <col collapsed="false" customWidth="false" hidden="false" outlineLevel="0" max="9753" min="9752" style="129" width="10.57"/>
    <col collapsed="false" customWidth="true" hidden="false" outlineLevel="0" max="9754" min="9754" style="129" width="11.14"/>
    <col collapsed="false" customWidth="false" hidden="false" outlineLevel="0" max="9984" min="9755" style="129" width="10.57"/>
    <col collapsed="false" customWidth="true" hidden="true" outlineLevel="0" max="9992" min="9985" style="129" width="12.8"/>
    <col collapsed="false" customWidth="true" hidden="false" outlineLevel="0" max="9993" min="9993" style="129" width="3.71"/>
    <col collapsed="false" customWidth="true" hidden="false" outlineLevel="0" max="9994" min="9994" style="129" width="3.86"/>
    <col collapsed="false" customWidth="true" hidden="false" outlineLevel="0" max="9995" min="9995" style="129" width="3.71"/>
    <col collapsed="false" customWidth="true" hidden="false" outlineLevel="0" max="9996" min="9996" style="129" width="12.71"/>
    <col collapsed="false" customWidth="true" hidden="false" outlineLevel="0" max="9997" min="9997" style="129" width="52.71"/>
    <col collapsed="false" customWidth="true" hidden="true" outlineLevel="0" max="10001" min="9998" style="129" width="12.8"/>
    <col collapsed="false" customWidth="true" hidden="false" outlineLevel="0" max="10002" min="10002" style="129" width="12.29"/>
    <col collapsed="false" customWidth="true" hidden="false" outlineLevel="0" max="10003" min="10003" style="129" width="6.43"/>
    <col collapsed="false" customWidth="true" hidden="false" outlineLevel="0" max="10004" min="10004" style="129" width="12.29"/>
    <col collapsed="false" customWidth="true" hidden="true" outlineLevel="0" max="10005" min="10005" style="129" width="12.8"/>
    <col collapsed="false" customWidth="true" hidden="false" outlineLevel="0" max="10006" min="10006" style="129" width="3.71"/>
    <col collapsed="false" customWidth="true" hidden="false" outlineLevel="0" max="10007" min="10007" style="129" width="11.14"/>
    <col collapsed="false" customWidth="false" hidden="false" outlineLevel="0" max="10009" min="10008" style="129" width="10.57"/>
    <col collapsed="false" customWidth="true" hidden="false" outlineLevel="0" max="10010" min="10010" style="129" width="11.14"/>
    <col collapsed="false" customWidth="false" hidden="false" outlineLevel="0" max="10240" min="10011" style="129" width="10.57"/>
    <col collapsed="false" customWidth="true" hidden="true" outlineLevel="0" max="10248" min="10241" style="129" width="12.8"/>
    <col collapsed="false" customWidth="true" hidden="false" outlineLevel="0" max="10249" min="10249" style="129" width="3.71"/>
    <col collapsed="false" customWidth="true" hidden="false" outlineLevel="0" max="10250" min="10250" style="129" width="3.86"/>
    <col collapsed="false" customWidth="true" hidden="false" outlineLevel="0" max="10251" min="10251" style="129" width="3.71"/>
    <col collapsed="false" customWidth="true" hidden="false" outlineLevel="0" max="10252" min="10252" style="129" width="12.71"/>
    <col collapsed="false" customWidth="true" hidden="false" outlineLevel="0" max="10253" min="10253" style="129" width="52.71"/>
    <col collapsed="false" customWidth="true" hidden="true" outlineLevel="0" max="10257" min="10254" style="129" width="12.8"/>
    <col collapsed="false" customWidth="true" hidden="false" outlineLevel="0" max="10258" min="10258" style="129" width="12.29"/>
    <col collapsed="false" customWidth="true" hidden="false" outlineLevel="0" max="10259" min="10259" style="129" width="6.43"/>
    <col collapsed="false" customWidth="true" hidden="false" outlineLevel="0" max="10260" min="10260" style="129" width="12.29"/>
    <col collapsed="false" customWidth="true" hidden="true" outlineLevel="0" max="10261" min="10261" style="129" width="12.8"/>
    <col collapsed="false" customWidth="true" hidden="false" outlineLevel="0" max="10262" min="10262" style="129" width="3.71"/>
    <col collapsed="false" customWidth="true" hidden="false" outlineLevel="0" max="10263" min="10263" style="129" width="11.14"/>
    <col collapsed="false" customWidth="false" hidden="false" outlineLevel="0" max="10265" min="10264" style="129" width="10.57"/>
    <col collapsed="false" customWidth="true" hidden="false" outlineLevel="0" max="10266" min="10266" style="129" width="11.14"/>
    <col collapsed="false" customWidth="false" hidden="false" outlineLevel="0" max="10496" min="10267" style="129" width="10.57"/>
    <col collapsed="false" customWidth="true" hidden="true" outlineLevel="0" max="10504" min="10497" style="129" width="12.8"/>
    <col collapsed="false" customWidth="true" hidden="false" outlineLevel="0" max="10505" min="10505" style="129" width="3.71"/>
    <col collapsed="false" customWidth="true" hidden="false" outlineLevel="0" max="10506" min="10506" style="129" width="3.86"/>
    <col collapsed="false" customWidth="true" hidden="false" outlineLevel="0" max="10507" min="10507" style="129" width="3.71"/>
    <col collapsed="false" customWidth="true" hidden="false" outlineLevel="0" max="10508" min="10508" style="129" width="12.71"/>
    <col collapsed="false" customWidth="true" hidden="false" outlineLevel="0" max="10509" min="10509" style="129" width="52.71"/>
    <col collapsed="false" customWidth="true" hidden="true" outlineLevel="0" max="10513" min="10510" style="129" width="12.8"/>
    <col collapsed="false" customWidth="true" hidden="false" outlineLevel="0" max="10514" min="10514" style="129" width="12.29"/>
    <col collapsed="false" customWidth="true" hidden="false" outlineLevel="0" max="10515" min="10515" style="129" width="6.43"/>
    <col collapsed="false" customWidth="true" hidden="false" outlineLevel="0" max="10516" min="10516" style="129" width="12.29"/>
    <col collapsed="false" customWidth="true" hidden="true" outlineLevel="0" max="10517" min="10517" style="129" width="12.8"/>
    <col collapsed="false" customWidth="true" hidden="false" outlineLevel="0" max="10518" min="10518" style="129" width="3.71"/>
    <col collapsed="false" customWidth="true" hidden="false" outlineLevel="0" max="10519" min="10519" style="129" width="11.14"/>
    <col collapsed="false" customWidth="false" hidden="false" outlineLevel="0" max="10521" min="10520" style="129" width="10.57"/>
    <col collapsed="false" customWidth="true" hidden="false" outlineLevel="0" max="10522" min="10522" style="129" width="11.14"/>
    <col collapsed="false" customWidth="false" hidden="false" outlineLevel="0" max="10752" min="10523" style="129" width="10.57"/>
    <col collapsed="false" customWidth="true" hidden="true" outlineLevel="0" max="10760" min="10753" style="129" width="12.8"/>
    <col collapsed="false" customWidth="true" hidden="false" outlineLevel="0" max="10761" min="10761" style="129" width="3.71"/>
    <col collapsed="false" customWidth="true" hidden="false" outlineLevel="0" max="10762" min="10762" style="129" width="3.86"/>
    <col collapsed="false" customWidth="true" hidden="false" outlineLevel="0" max="10763" min="10763" style="129" width="3.71"/>
    <col collapsed="false" customWidth="true" hidden="false" outlineLevel="0" max="10764" min="10764" style="129" width="12.71"/>
    <col collapsed="false" customWidth="true" hidden="false" outlineLevel="0" max="10765" min="10765" style="129" width="52.71"/>
    <col collapsed="false" customWidth="true" hidden="true" outlineLevel="0" max="10769" min="10766" style="129" width="12.8"/>
    <col collapsed="false" customWidth="true" hidden="false" outlineLevel="0" max="10770" min="10770" style="129" width="12.29"/>
    <col collapsed="false" customWidth="true" hidden="false" outlineLevel="0" max="10771" min="10771" style="129" width="6.43"/>
    <col collapsed="false" customWidth="true" hidden="false" outlineLevel="0" max="10772" min="10772" style="129" width="12.29"/>
    <col collapsed="false" customWidth="true" hidden="true" outlineLevel="0" max="10773" min="10773" style="129" width="12.8"/>
    <col collapsed="false" customWidth="true" hidden="false" outlineLevel="0" max="10774" min="10774" style="129" width="3.71"/>
    <col collapsed="false" customWidth="true" hidden="false" outlineLevel="0" max="10775" min="10775" style="129" width="11.14"/>
    <col collapsed="false" customWidth="false" hidden="false" outlineLevel="0" max="10777" min="10776" style="129" width="10.57"/>
    <col collapsed="false" customWidth="true" hidden="false" outlineLevel="0" max="10778" min="10778" style="129" width="11.14"/>
    <col collapsed="false" customWidth="false" hidden="false" outlineLevel="0" max="11008" min="10779" style="129" width="10.57"/>
    <col collapsed="false" customWidth="true" hidden="true" outlineLevel="0" max="11016" min="11009" style="129" width="12.8"/>
    <col collapsed="false" customWidth="true" hidden="false" outlineLevel="0" max="11017" min="11017" style="129" width="3.71"/>
    <col collapsed="false" customWidth="true" hidden="false" outlineLevel="0" max="11018" min="11018" style="129" width="3.86"/>
    <col collapsed="false" customWidth="true" hidden="false" outlineLevel="0" max="11019" min="11019" style="129" width="3.71"/>
    <col collapsed="false" customWidth="true" hidden="false" outlineLevel="0" max="11020" min="11020" style="129" width="12.71"/>
    <col collapsed="false" customWidth="true" hidden="false" outlineLevel="0" max="11021" min="11021" style="129" width="52.71"/>
    <col collapsed="false" customWidth="true" hidden="true" outlineLevel="0" max="11025" min="11022" style="129" width="12.8"/>
    <col collapsed="false" customWidth="true" hidden="false" outlineLevel="0" max="11026" min="11026" style="129" width="12.29"/>
    <col collapsed="false" customWidth="true" hidden="false" outlineLevel="0" max="11027" min="11027" style="129" width="6.43"/>
    <col collapsed="false" customWidth="true" hidden="false" outlineLevel="0" max="11028" min="11028" style="129" width="12.29"/>
    <col collapsed="false" customWidth="true" hidden="true" outlineLevel="0" max="11029" min="11029" style="129" width="12.8"/>
    <col collapsed="false" customWidth="true" hidden="false" outlineLevel="0" max="11030" min="11030" style="129" width="3.71"/>
    <col collapsed="false" customWidth="true" hidden="false" outlineLevel="0" max="11031" min="11031" style="129" width="11.14"/>
    <col collapsed="false" customWidth="false" hidden="false" outlineLevel="0" max="11033" min="11032" style="129" width="10.57"/>
    <col collapsed="false" customWidth="true" hidden="false" outlineLevel="0" max="11034" min="11034" style="129" width="11.14"/>
    <col collapsed="false" customWidth="false" hidden="false" outlineLevel="0" max="11264" min="11035" style="129" width="10.57"/>
    <col collapsed="false" customWidth="true" hidden="true" outlineLevel="0" max="11272" min="11265" style="129" width="12.8"/>
    <col collapsed="false" customWidth="true" hidden="false" outlineLevel="0" max="11273" min="11273" style="129" width="3.71"/>
    <col collapsed="false" customWidth="true" hidden="false" outlineLevel="0" max="11274" min="11274" style="129" width="3.86"/>
    <col collapsed="false" customWidth="true" hidden="false" outlineLevel="0" max="11275" min="11275" style="129" width="3.71"/>
    <col collapsed="false" customWidth="true" hidden="false" outlineLevel="0" max="11276" min="11276" style="129" width="12.71"/>
    <col collapsed="false" customWidth="true" hidden="false" outlineLevel="0" max="11277" min="11277" style="129" width="52.71"/>
    <col collapsed="false" customWidth="true" hidden="true" outlineLevel="0" max="11281" min="11278" style="129" width="12.8"/>
    <col collapsed="false" customWidth="true" hidden="false" outlineLevel="0" max="11282" min="11282" style="129" width="12.29"/>
    <col collapsed="false" customWidth="true" hidden="false" outlineLevel="0" max="11283" min="11283" style="129" width="6.43"/>
    <col collapsed="false" customWidth="true" hidden="false" outlineLevel="0" max="11284" min="11284" style="129" width="12.29"/>
    <col collapsed="false" customWidth="true" hidden="true" outlineLevel="0" max="11285" min="11285" style="129" width="12.8"/>
    <col collapsed="false" customWidth="true" hidden="false" outlineLevel="0" max="11286" min="11286" style="129" width="3.71"/>
    <col collapsed="false" customWidth="true" hidden="false" outlineLevel="0" max="11287" min="11287" style="129" width="11.14"/>
    <col collapsed="false" customWidth="false" hidden="false" outlineLevel="0" max="11289" min="11288" style="129" width="10.57"/>
    <col collapsed="false" customWidth="true" hidden="false" outlineLevel="0" max="11290" min="11290" style="129" width="11.14"/>
    <col collapsed="false" customWidth="false" hidden="false" outlineLevel="0" max="11520" min="11291" style="129" width="10.57"/>
    <col collapsed="false" customWidth="true" hidden="true" outlineLevel="0" max="11528" min="11521" style="129" width="12.8"/>
    <col collapsed="false" customWidth="true" hidden="false" outlineLevel="0" max="11529" min="11529" style="129" width="3.71"/>
    <col collapsed="false" customWidth="true" hidden="false" outlineLevel="0" max="11530" min="11530" style="129" width="3.86"/>
    <col collapsed="false" customWidth="true" hidden="false" outlineLevel="0" max="11531" min="11531" style="129" width="3.71"/>
    <col collapsed="false" customWidth="true" hidden="false" outlineLevel="0" max="11532" min="11532" style="129" width="12.71"/>
    <col collapsed="false" customWidth="true" hidden="false" outlineLevel="0" max="11533" min="11533" style="129" width="52.71"/>
    <col collapsed="false" customWidth="true" hidden="true" outlineLevel="0" max="11537" min="11534" style="129" width="12.8"/>
    <col collapsed="false" customWidth="true" hidden="false" outlineLevel="0" max="11538" min="11538" style="129" width="12.29"/>
    <col collapsed="false" customWidth="true" hidden="false" outlineLevel="0" max="11539" min="11539" style="129" width="6.43"/>
    <col collapsed="false" customWidth="true" hidden="false" outlineLevel="0" max="11540" min="11540" style="129" width="12.29"/>
    <col collapsed="false" customWidth="true" hidden="true" outlineLevel="0" max="11541" min="11541" style="129" width="12.8"/>
    <col collapsed="false" customWidth="true" hidden="false" outlineLevel="0" max="11542" min="11542" style="129" width="3.71"/>
    <col collapsed="false" customWidth="true" hidden="false" outlineLevel="0" max="11543" min="11543" style="129" width="11.14"/>
    <col collapsed="false" customWidth="false" hidden="false" outlineLevel="0" max="11545" min="11544" style="129" width="10.57"/>
    <col collapsed="false" customWidth="true" hidden="false" outlineLevel="0" max="11546" min="11546" style="129" width="11.14"/>
    <col collapsed="false" customWidth="false" hidden="false" outlineLevel="0" max="11776" min="11547" style="129" width="10.57"/>
    <col collapsed="false" customWidth="true" hidden="true" outlineLevel="0" max="11784" min="11777" style="129" width="12.8"/>
    <col collapsed="false" customWidth="true" hidden="false" outlineLevel="0" max="11785" min="11785" style="129" width="3.71"/>
    <col collapsed="false" customWidth="true" hidden="false" outlineLevel="0" max="11786" min="11786" style="129" width="3.86"/>
    <col collapsed="false" customWidth="true" hidden="false" outlineLevel="0" max="11787" min="11787" style="129" width="3.71"/>
    <col collapsed="false" customWidth="true" hidden="false" outlineLevel="0" max="11788" min="11788" style="129" width="12.71"/>
    <col collapsed="false" customWidth="true" hidden="false" outlineLevel="0" max="11789" min="11789" style="129" width="52.71"/>
    <col collapsed="false" customWidth="true" hidden="true" outlineLevel="0" max="11793" min="11790" style="129" width="12.8"/>
    <col collapsed="false" customWidth="true" hidden="false" outlineLevel="0" max="11794" min="11794" style="129" width="12.29"/>
    <col collapsed="false" customWidth="true" hidden="false" outlineLevel="0" max="11795" min="11795" style="129" width="6.43"/>
    <col collapsed="false" customWidth="true" hidden="false" outlineLevel="0" max="11796" min="11796" style="129" width="12.29"/>
    <col collapsed="false" customWidth="true" hidden="true" outlineLevel="0" max="11797" min="11797" style="129" width="12.8"/>
    <col collapsed="false" customWidth="true" hidden="false" outlineLevel="0" max="11798" min="11798" style="129" width="3.71"/>
    <col collapsed="false" customWidth="true" hidden="false" outlineLevel="0" max="11799" min="11799" style="129" width="11.14"/>
    <col collapsed="false" customWidth="false" hidden="false" outlineLevel="0" max="11801" min="11800" style="129" width="10.57"/>
    <col collapsed="false" customWidth="true" hidden="false" outlineLevel="0" max="11802" min="11802" style="129" width="11.14"/>
    <col collapsed="false" customWidth="false" hidden="false" outlineLevel="0" max="12032" min="11803" style="129" width="10.57"/>
    <col collapsed="false" customWidth="true" hidden="true" outlineLevel="0" max="12040" min="12033" style="129" width="12.8"/>
    <col collapsed="false" customWidth="true" hidden="false" outlineLevel="0" max="12041" min="12041" style="129" width="3.71"/>
    <col collapsed="false" customWidth="true" hidden="false" outlineLevel="0" max="12042" min="12042" style="129" width="3.86"/>
    <col collapsed="false" customWidth="true" hidden="false" outlineLevel="0" max="12043" min="12043" style="129" width="3.71"/>
    <col collapsed="false" customWidth="true" hidden="false" outlineLevel="0" max="12044" min="12044" style="129" width="12.71"/>
    <col collapsed="false" customWidth="true" hidden="false" outlineLevel="0" max="12045" min="12045" style="129" width="52.71"/>
    <col collapsed="false" customWidth="true" hidden="true" outlineLevel="0" max="12049" min="12046" style="129" width="12.8"/>
    <col collapsed="false" customWidth="true" hidden="false" outlineLevel="0" max="12050" min="12050" style="129" width="12.29"/>
    <col collapsed="false" customWidth="true" hidden="false" outlineLevel="0" max="12051" min="12051" style="129" width="6.43"/>
    <col collapsed="false" customWidth="true" hidden="false" outlineLevel="0" max="12052" min="12052" style="129" width="12.29"/>
    <col collapsed="false" customWidth="true" hidden="true" outlineLevel="0" max="12053" min="12053" style="129" width="12.8"/>
    <col collapsed="false" customWidth="true" hidden="false" outlineLevel="0" max="12054" min="12054" style="129" width="3.71"/>
    <col collapsed="false" customWidth="true" hidden="false" outlineLevel="0" max="12055" min="12055" style="129" width="11.14"/>
    <col collapsed="false" customWidth="false" hidden="false" outlineLevel="0" max="12057" min="12056" style="129" width="10.57"/>
    <col collapsed="false" customWidth="true" hidden="false" outlineLevel="0" max="12058" min="12058" style="129" width="11.14"/>
    <col collapsed="false" customWidth="false" hidden="false" outlineLevel="0" max="12288" min="12059" style="129" width="10.57"/>
    <col collapsed="false" customWidth="true" hidden="true" outlineLevel="0" max="12296" min="12289" style="129" width="12.8"/>
    <col collapsed="false" customWidth="true" hidden="false" outlineLevel="0" max="12297" min="12297" style="129" width="3.71"/>
    <col collapsed="false" customWidth="true" hidden="false" outlineLevel="0" max="12298" min="12298" style="129" width="3.86"/>
    <col collapsed="false" customWidth="true" hidden="false" outlineLevel="0" max="12299" min="12299" style="129" width="3.71"/>
    <col collapsed="false" customWidth="true" hidden="false" outlineLevel="0" max="12300" min="12300" style="129" width="12.71"/>
    <col collapsed="false" customWidth="true" hidden="false" outlineLevel="0" max="12301" min="12301" style="129" width="52.71"/>
    <col collapsed="false" customWidth="true" hidden="true" outlineLevel="0" max="12305" min="12302" style="129" width="12.8"/>
    <col collapsed="false" customWidth="true" hidden="false" outlineLevel="0" max="12306" min="12306" style="129" width="12.29"/>
    <col collapsed="false" customWidth="true" hidden="false" outlineLevel="0" max="12307" min="12307" style="129" width="6.43"/>
    <col collapsed="false" customWidth="true" hidden="false" outlineLevel="0" max="12308" min="12308" style="129" width="12.29"/>
    <col collapsed="false" customWidth="true" hidden="true" outlineLevel="0" max="12309" min="12309" style="129" width="12.8"/>
    <col collapsed="false" customWidth="true" hidden="false" outlineLevel="0" max="12310" min="12310" style="129" width="3.71"/>
    <col collapsed="false" customWidth="true" hidden="false" outlineLevel="0" max="12311" min="12311" style="129" width="11.14"/>
    <col collapsed="false" customWidth="false" hidden="false" outlineLevel="0" max="12313" min="12312" style="129" width="10.57"/>
    <col collapsed="false" customWidth="true" hidden="false" outlineLevel="0" max="12314" min="12314" style="129" width="11.14"/>
    <col collapsed="false" customWidth="false" hidden="false" outlineLevel="0" max="12544" min="12315" style="129" width="10.57"/>
    <col collapsed="false" customWidth="true" hidden="true" outlineLevel="0" max="12552" min="12545" style="129" width="12.8"/>
    <col collapsed="false" customWidth="true" hidden="false" outlineLevel="0" max="12553" min="12553" style="129" width="3.71"/>
    <col collapsed="false" customWidth="true" hidden="false" outlineLevel="0" max="12554" min="12554" style="129" width="3.86"/>
    <col collapsed="false" customWidth="true" hidden="false" outlineLevel="0" max="12555" min="12555" style="129" width="3.71"/>
    <col collapsed="false" customWidth="true" hidden="false" outlineLevel="0" max="12556" min="12556" style="129" width="12.71"/>
    <col collapsed="false" customWidth="true" hidden="false" outlineLevel="0" max="12557" min="12557" style="129" width="52.71"/>
    <col collapsed="false" customWidth="true" hidden="true" outlineLevel="0" max="12561" min="12558" style="129" width="12.8"/>
    <col collapsed="false" customWidth="true" hidden="false" outlineLevel="0" max="12562" min="12562" style="129" width="12.29"/>
    <col collapsed="false" customWidth="true" hidden="false" outlineLevel="0" max="12563" min="12563" style="129" width="6.43"/>
    <col collapsed="false" customWidth="true" hidden="false" outlineLevel="0" max="12564" min="12564" style="129" width="12.29"/>
    <col collapsed="false" customWidth="true" hidden="true" outlineLevel="0" max="12565" min="12565" style="129" width="12.8"/>
    <col collapsed="false" customWidth="true" hidden="false" outlineLevel="0" max="12566" min="12566" style="129" width="3.71"/>
    <col collapsed="false" customWidth="true" hidden="false" outlineLevel="0" max="12567" min="12567" style="129" width="11.14"/>
    <col collapsed="false" customWidth="false" hidden="false" outlineLevel="0" max="12569" min="12568" style="129" width="10.57"/>
    <col collapsed="false" customWidth="true" hidden="false" outlineLevel="0" max="12570" min="12570" style="129" width="11.14"/>
    <col collapsed="false" customWidth="false" hidden="false" outlineLevel="0" max="12800" min="12571" style="129" width="10.57"/>
    <col collapsed="false" customWidth="true" hidden="true" outlineLevel="0" max="12808" min="12801" style="129" width="12.8"/>
    <col collapsed="false" customWidth="true" hidden="false" outlineLevel="0" max="12809" min="12809" style="129" width="3.71"/>
    <col collapsed="false" customWidth="true" hidden="false" outlineLevel="0" max="12810" min="12810" style="129" width="3.86"/>
    <col collapsed="false" customWidth="true" hidden="false" outlineLevel="0" max="12811" min="12811" style="129" width="3.71"/>
    <col collapsed="false" customWidth="true" hidden="false" outlineLevel="0" max="12812" min="12812" style="129" width="12.71"/>
    <col collapsed="false" customWidth="true" hidden="false" outlineLevel="0" max="12813" min="12813" style="129" width="52.71"/>
    <col collapsed="false" customWidth="true" hidden="true" outlineLevel="0" max="12817" min="12814" style="129" width="12.8"/>
    <col collapsed="false" customWidth="true" hidden="false" outlineLevel="0" max="12818" min="12818" style="129" width="12.29"/>
    <col collapsed="false" customWidth="true" hidden="false" outlineLevel="0" max="12819" min="12819" style="129" width="6.43"/>
    <col collapsed="false" customWidth="true" hidden="false" outlineLevel="0" max="12820" min="12820" style="129" width="12.29"/>
    <col collapsed="false" customWidth="true" hidden="true" outlineLevel="0" max="12821" min="12821" style="129" width="12.8"/>
    <col collapsed="false" customWidth="true" hidden="false" outlineLevel="0" max="12822" min="12822" style="129" width="3.71"/>
    <col collapsed="false" customWidth="true" hidden="false" outlineLevel="0" max="12823" min="12823" style="129" width="11.14"/>
    <col collapsed="false" customWidth="false" hidden="false" outlineLevel="0" max="12825" min="12824" style="129" width="10.57"/>
    <col collapsed="false" customWidth="true" hidden="false" outlineLevel="0" max="12826" min="12826" style="129" width="11.14"/>
    <col collapsed="false" customWidth="false" hidden="false" outlineLevel="0" max="13056" min="12827" style="129" width="10.57"/>
    <col collapsed="false" customWidth="true" hidden="true" outlineLevel="0" max="13064" min="13057" style="129" width="12.8"/>
    <col collapsed="false" customWidth="true" hidden="false" outlineLevel="0" max="13065" min="13065" style="129" width="3.71"/>
    <col collapsed="false" customWidth="true" hidden="false" outlineLevel="0" max="13066" min="13066" style="129" width="3.86"/>
    <col collapsed="false" customWidth="true" hidden="false" outlineLevel="0" max="13067" min="13067" style="129" width="3.71"/>
    <col collapsed="false" customWidth="true" hidden="false" outlineLevel="0" max="13068" min="13068" style="129" width="12.71"/>
    <col collapsed="false" customWidth="true" hidden="false" outlineLevel="0" max="13069" min="13069" style="129" width="52.71"/>
    <col collapsed="false" customWidth="true" hidden="true" outlineLevel="0" max="13073" min="13070" style="129" width="12.8"/>
    <col collapsed="false" customWidth="true" hidden="false" outlineLevel="0" max="13074" min="13074" style="129" width="12.29"/>
    <col collapsed="false" customWidth="true" hidden="false" outlineLevel="0" max="13075" min="13075" style="129" width="6.43"/>
    <col collapsed="false" customWidth="true" hidden="false" outlineLevel="0" max="13076" min="13076" style="129" width="12.29"/>
    <col collapsed="false" customWidth="true" hidden="true" outlineLevel="0" max="13077" min="13077" style="129" width="12.8"/>
    <col collapsed="false" customWidth="true" hidden="false" outlineLevel="0" max="13078" min="13078" style="129" width="3.71"/>
    <col collapsed="false" customWidth="true" hidden="false" outlineLevel="0" max="13079" min="13079" style="129" width="11.14"/>
    <col collapsed="false" customWidth="false" hidden="false" outlineLevel="0" max="13081" min="13080" style="129" width="10.57"/>
    <col collapsed="false" customWidth="true" hidden="false" outlineLevel="0" max="13082" min="13082" style="129" width="11.14"/>
    <col collapsed="false" customWidth="false" hidden="false" outlineLevel="0" max="13312" min="13083" style="129" width="10.57"/>
    <col collapsed="false" customWidth="true" hidden="true" outlineLevel="0" max="13320" min="13313" style="129" width="12.8"/>
    <col collapsed="false" customWidth="true" hidden="false" outlineLevel="0" max="13321" min="13321" style="129" width="3.71"/>
    <col collapsed="false" customWidth="true" hidden="false" outlineLevel="0" max="13322" min="13322" style="129" width="3.86"/>
    <col collapsed="false" customWidth="true" hidden="false" outlineLevel="0" max="13323" min="13323" style="129" width="3.71"/>
    <col collapsed="false" customWidth="true" hidden="false" outlineLevel="0" max="13324" min="13324" style="129" width="12.71"/>
    <col collapsed="false" customWidth="true" hidden="false" outlineLevel="0" max="13325" min="13325" style="129" width="52.71"/>
    <col collapsed="false" customWidth="true" hidden="true" outlineLevel="0" max="13329" min="13326" style="129" width="12.8"/>
    <col collapsed="false" customWidth="true" hidden="false" outlineLevel="0" max="13330" min="13330" style="129" width="12.29"/>
    <col collapsed="false" customWidth="true" hidden="false" outlineLevel="0" max="13331" min="13331" style="129" width="6.43"/>
    <col collapsed="false" customWidth="true" hidden="false" outlineLevel="0" max="13332" min="13332" style="129" width="12.29"/>
    <col collapsed="false" customWidth="true" hidden="true" outlineLevel="0" max="13333" min="13333" style="129" width="12.8"/>
    <col collapsed="false" customWidth="true" hidden="false" outlineLevel="0" max="13334" min="13334" style="129" width="3.71"/>
    <col collapsed="false" customWidth="true" hidden="false" outlineLevel="0" max="13335" min="13335" style="129" width="11.14"/>
    <col collapsed="false" customWidth="false" hidden="false" outlineLevel="0" max="13337" min="13336" style="129" width="10.57"/>
    <col collapsed="false" customWidth="true" hidden="false" outlineLevel="0" max="13338" min="13338" style="129" width="11.14"/>
    <col collapsed="false" customWidth="false" hidden="false" outlineLevel="0" max="13568" min="13339" style="129" width="10.57"/>
    <col collapsed="false" customWidth="true" hidden="true" outlineLevel="0" max="13576" min="13569" style="129" width="12.8"/>
    <col collapsed="false" customWidth="true" hidden="false" outlineLevel="0" max="13577" min="13577" style="129" width="3.71"/>
    <col collapsed="false" customWidth="true" hidden="false" outlineLevel="0" max="13578" min="13578" style="129" width="3.86"/>
    <col collapsed="false" customWidth="true" hidden="false" outlineLevel="0" max="13579" min="13579" style="129" width="3.71"/>
    <col collapsed="false" customWidth="true" hidden="false" outlineLevel="0" max="13580" min="13580" style="129" width="12.71"/>
    <col collapsed="false" customWidth="true" hidden="false" outlineLevel="0" max="13581" min="13581" style="129" width="52.71"/>
    <col collapsed="false" customWidth="true" hidden="true" outlineLevel="0" max="13585" min="13582" style="129" width="12.8"/>
    <col collapsed="false" customWidth="true" hidden="false" outlineLevel="0" max="13586" min="13586" style="129" width="12.29"/>
    <col collapsed="false" customWidth="true" hidden="false" outlineLevel="0" max="13587" min="13587" style="129" width="6.43"/>
    <col collapsed="false" customWidth="true" hidden="false" outlineLevel="0" max="13588" min="13588" style="129" width="12.29"/>
    <col collapsed="false" customWidth="true" hidden="true" outlineLevel="0" max="13589" min="13589" style="129" width="12.8"/>
    <col collapsed="false" customWidth="true" hidden="false" outlineLevel="0" max="13590" min="13590" style="129" width="3.71"/>
    <col collapsed="false" customWidth="true" hidden="false" outlineLevel="0" max="13591" min="13591" style="129" width="11.14"/>
    <col collapsed="false" customWidth="false" hidden="false" outlineLevel="0" max="13593" min="13592" style="129" width="10.57"/>
    <col collapsed="false" customWidth="true" hidden="false" outlineLevel="0" max="13594" min="13594" style="129" width="11.14"/>
    <col collapsed="false" customWidth="false" hidden="false" outlineLevel="0" max="13824" min="13595" style="129" width="10.57"/>
    <col collapsed="false" customWidth="true" hidden="true" outlineLevel="0" max="13832" min="13825" style="129" width="12.8"/>
    <col collapsed="false" customWidth="true" hidden="false" outlineLevel="0" max="13833" min="13833" style="129" width="3.71"/>
    <col collapsed="false" customWidth="true" hidden="false" outlineLevel="0" max="13834" min="13834" style="129" width="3.86"/>
    <col collapsed="false" customWidth="true" hidden="false" outlineLevel="0" max="13835" min="13835" style="129" width="3.71"/>
    <col collapsed="false" customWidth="true" hidden="false" outlineLevel="0" max="13836" min="13836" style="129" width="12.71"/>
    <col collapsed="false" customWidth="true" hidden="false" outlineLevel="0" max="13837" min="13837" style="129" width="52.71"/>
    <col collapsed="false" customWidth="true" hidden="true" outlineLevel="0" max="13841" min="13838" style="129" width="12.8"/>
    <col collapsed="false" customWidth="true" hidden="false" outlineLevel="0" max="13842" min="13842" style="129" width="12.29"/>
    <col collapsed="false" customWidth="true" hidden="false" outlineLevel="0" max="13843" min="13843" style="129" width="6.43"/>
    <col collapsed="false" customWidth="true" hidden="false" outlineLevel="0" max="13844" min="13844" style="129" width="12.29"/>
    <col collapsed="false" customWidth="true" hidden="true" outlineLevel="0" max="13845" min="13845" style="129" width="12.8"/>
    <col collapsed="false" customWidth="true" hidden="false" outlineLevel="0" max="13846" min="13846" style="129" width="3.71"/>
    <col collapsed="false" customWidth="true" hidden="false" outlineLevel="0" max="13847" min="13847" style="129" width="11.14"/>
    <col collapsed="false" customWidth="false" hidden="false" outlineLevel="0" max="13849" min="13848" style="129" width="10.57"/>
    <col collapsed="false" customWidth="true" hidden="false" outlineLevel="0" max="13850" min="13850" style="129" width="11.14"/>
    <col collapsed="false" customWidth="false" hidden="false" outlineLevel="0" max="14080" min="13851" style="129" width="10.57"/>
    <col collapsed="false" customWidth="true" hidden="true" outlineLevel="0" max="14088" min="14081" style="129" width="12.8"/>
    <col collapsed="false" customWidth="true" hidden="false" outlineLevel="0" max="14089" min="14089" style="129" width="3.71"/>
    <col collapsed="false" customWidth="true" hidden="false" outlineLevel="0" max="14090" min="14090" style="129" width="3.86"/>
    <col collapsed="false" customWidth="true" hidden="false" outlineLevel="0" max="14091" min="14091" style="129" width="3.71"/>
    <col collapsed="false" customWidth="true" hidden="false" outlineLevel="0" max="14092" min="14092" style="129" width="12.71"/>
    <col collapsed="false" customWidth="true" hidden="false" outlineLevel="0" max="14093" min="14093" style="129" width="52.71"/>
    <col collapsed="false" customWidth="true" hidden="true" outlineLevel="0" max="14097" min="14094" style="129" width="12.8"/>
    <col collapsed="false" customWidth="true" hidden="false" outlineLevel="0" max="14098" min="14098" style="129" width="12.29"/>
    <col collapsed="false" customWidth="true" hidden="false" outlineLevel="0" max="14099" min="14099" style="129" width="6.43"/>
    <col collapsed="false" customWidth="true" hidden="false" outlineLevel="0" max="14100" min="14100" style="129" width="12.29"/>
    <col collapsed="false" customWidth="true" hidden="true" outlineLevel="0" max="14101" min="14101" style="129" width="12.8"/>
    <col collapsed="false" customWidth="true" hidden="false" outlineLevel="0" max="14102" min="14102" style="129" width="3.71"/>
    <col collapsed="false" customWidth="true" hidden="false" outlineLevel="0" max="14103" min="14103" style="129" width="11.14"/>
    <col collapsed="false" customWidth="false" hidden="false" outlineLevel="0" max="14105" min="14104" style="129" width="10.57"/>
    <col collapsed="false" customWidth="true" hidden="false" outlineLevel="0" max="14106" min="14106" style="129" width="11.14"/>
    <col collapsed="false" customWidth="false" hidden="false" outlineLevel="0" max="14336" min="14107" style="129" width="10.57"/>
    <col collapsed="false" customWidth="true" hidden="true" outlineLevel="0" max="14344" min="14337" style="129" width="12.8"/>
    <col collapsed="false" customWidth="true" hidden="false" outlineLevel="0" max="14345" min="14345" style="129" width="3.71"/>
    <col collapsed="false" customWidth="true" hidden="false" outlineLevel="0" max="14346" min="14346" style="129" width="3.86"/>
    <col collapsed="false" customWidth="true" hidden="false" outlineLevel="0" max="14347" min="14347" style="129" width="3.71"/>
    <col collapsed="false" customWidth="true" hidden="false" outlineLevel="0" max="14348" min="14348" style="129" width="12.71"/>
    <col collapsed="false" customWidth="true" hidden="false" outlineLevel="0" max="14349" min="14349" style="129" width="52.71"/>
    <col collapsed="false" customWidth="true" hidden="true" outlineLevel="0" max="14353" min="14350" style="129" width="12.8"/>
    <col collapsed="false" customWidth="true" hidden="false" outlineLevel="0" max="14354" min="14354" style="129" width="12.29"/>
    <col collapsed="false" customWidth="true" hidden="false" outlineLevel="0" max="14355" min="14355" style="129" width="6.43"/>
    <col collapsed="false" customWidth="true" hidden="false" outlineLevel="0" max="14356" min="14356" style="129" width="12.29"/>
    <col collapsed="false" customWidth="true" hidden="true" outlineLevel="0" max="14357" min="14357" style="129" width="12.8"/>
    <col collapsed="false" customWidth="true" hidden="false" outlineLevel="0" max="14358" min="14358" style="129" width="3.71"/>
    <col collapsed="false" customWidth="true" hidden="false" outlineLevel="0" max="14359" min="14359" style="129" width="11.14"/>
    <col collapsed="false" customWidth="false" hidden="false" outlineLevel="0" max="14361" min="14360" style="129" width="10.57"/>
    <col collapsed="false" customWidth="true" hidden="false" outlineLevel="0" max="14362" min="14362" style="129" width="11.14"/>
    <col collapsed="false" customWidth="false" hidden="false" outlineLevel="0" max="14592" min="14363" style="129" width="10.57"/>
    <col collapsed="false" customWidth="true" hidden="true" outlineLevel="0" max="14600" min="14593" style="129" width="12.8"/>
    <col collapsed="false" customWidth="true" hidden="false" outlineLevel="0" max="14601" min="14601" style="129" width="3.71"/>
    <col collapsed="false" customWidth="true" hidden="false" outlineLevel="0" max="14602" min="14602" style="129" width="3.86"/>
    <col collapsed="false" customWidth="true" hidden="false" outlineLevel="0" max="14603" min="14603" style="129" width="3.71"/>
    <col collapsed="false" customWidth="true" hidden="false" outlineLevel="0" max="14604" min="14604" style="129" width="12.71"/>
    <col collapsed="false" customWidth="true" hidden="false" outlineLevel="0" max="14605" min="14605" style="129" width="52.71"/>
    <col collapsed="false" customWidth="true" hidden="true" outlineLevel="0" max="14609" min="14606" style="129" width="12.8"/>
    <col collapsed="false" customWidth="true" hidden="false" outlineLevel="0" max="14610" min="14610" style="129" width="12.29"/>
    <col collapsed="false" customWidth="true" hidden="false" outlineLevel="0" max="14611" min="14611" style="129" width="6.43"/>
    <col collapsed="false" customWidth="true" hidden="false" outlineLevel="0" max="14612" min="14612" style="129" width="12.29"/>
    <col collapsed="false" customWidth="true" hidden="true" outlineLevel="0" max="14613" min="14613" style="129" width="12.8"/>
    <col collapsed="false" customWidth="true" hidden="false" outlineLevel="0" max="14614" min="14614" style="129" width="3.71"/>
    <col collapsed="false" customWidth="true" hidden="false" outlineLevel="0" max="14615" min="14615" style="129" width="11.14"/>
    <col collapsed="false" customWidth="false" hidden="false" outlineLevel="0" max="14617" min="14616" style="129" width="10.57"/>
    <col collapsed="false" customWidth="true" hidden="false" outlineLevel="0" max="14618" min="14618" style="129" width="11.14"/>
    <col collapsed="false" customWidth="false" hidden="false" outlineLevel="0" max="14848" min="14619" style="129" width="10.57"/>
    <col collapsed="false" customWidth="true" hidden="true" outlineLevel="0" max="14856" min="14849" style="129" width="12.8"/>
    <col collapsed="false" customWidth="true" hidden="false" outlineLevel="0" max="14857" min="14857" style="129" width="3.71"/>
    <col collapsed="false" customWidth="true" hidden="false" outlineLevel="0" max="14858" min="14858" style="129" width="3.86"/>
    <col collapsed="false" customWidth="true" hidden="false" outlineLevel="0" max="14859" min="14859" style="129" width="3.71"/>
    <col collapsed="false" customWidth="true" hidden="false" outlineLevel="0" max="14860" min="14860" style="129" width="12.71"/>
    <col collapsed="false" customWidth="true" hidden="false" outlineLevel="0" max="14861" min="14861" style="129" width="52.71"/>
    <col collapsed="false" customWidth="true" hidden="true" outlineLevel="0" max="14865" min="14862" style="129" width="12.8"/>
    <col collapsed="false" customWidth="true" hidden="false" outlineLevel="0" max="14866" min="14866" style="129" width="12.29"/>
    <col collapsed="false" customWidth="true" hidden="false" outlineLevel="0" max="14867" min="14867" style="129" width="6.43"/>
    <col collapsed="false" customWidth="true" hidden="false" outlineLevel="0" max="14868" min="14868" style="129" width="12.29"/>
    <col collapsed="false" customWidth="true" hidden="true" outlineLevel="0" max="14869" min="14869" style="129" width="12.8"/>
    <col collapsed="false" customWidth="true" hidden="false" outlineLevel="0" max="14870" min="14870" style="129" width="3.71"/>
    <col collapsed="false" customWidth="true" hidden="false" outlineLevel="0" max="14871" min="14871" style="129" width="11.14"/>
    <col collapsed="false" customWidth="false" hidden="false" outlineLevel="0" max="14873" min="14872" style="129" width="10.57"/>
    <col collapsed="false" customWidth="true" hidden="false" outlineLevel="0" max="14874" min="14874" style="129" width="11.14"/>
    <col collapsed="false" customWidth="false" hidden="false" outlineLevel="0" max="15104" min="14875" style="129" width="10.57"/>
    <col collapsed="false" customWidth="true" hidden="true" outlineLevel="0" max="15112" min="15105" style="129" width="12.8"/>
    <col collapsed="false" customWidth="true" hidden="false" outlineLevel="0" max="15113" min="15113" style="129" width="3.71"/>
    <col collapsed="false" customWidth="true" hidden="false" outlineLevel="0" max="15114" min="15114" style="129" width="3.86"/>
    <col collapsed="false" customWidth="true" hidden="false" outlineLevel="0" max="15115" min="15115" style="129" width="3.71"/>
    <col collapsed="false" customWidth="true" hidden="false" outlineLevel="0" max="15116" min="15116" style="129" width="12.71"/>
    <col collapsed="false" customWidth="true" hidden="false" outlineLevel="0" max="15117" min="15117" style="129" width="52.71"/>
    <col collapsed="false" customWidth="true" hidden="true" outlineLevel="0" max="15121" min="15118" style="129" width="12.8"/>
    <col collapsed="false" customWidth="true" hidden="false" outlineLevel="0" max="15122" min="15122" style="129" width="12.29"/>
    <col collapsed="false" customWidth="true" hidden="false" outlineLevel="0" max="15123" min="15123" style="129" width="6.43"/>
    <col collapsed="false" customWidth="true" hidden="false" outlineLevel="0" max="15124" min="15124" style="129" width="12.29"/>
    <col collapsed="false" customWidth="true" hidden="true" outlineLevel="0" max="15125" min="15125" style="129" width="12.8"/>
    <col collapsed="false" customWidth="true" hidden="false" outlineLevel="0" max="15126" min="15126" style="129" width="3.71"/>
    <col collapsed="false" customWidth="true" hidden="false" outlineLevel="0" max="15127" min="15127" style="129" width="11.14"/>
    <col collapsed="false" customWidth="false" hidden="false" outlineLevel="0" max="15129" min="15128" style="129" width="10.57"/>
    <col collapsed="false" customWidth="true" hidden="false" outlineLevel="0" max="15130" min="15130" style="129" width="11.14"/>
    <col collapsed="false" customWidth="false" hidden="false" outlineLevel="0" max="15360" min="15131" style="129" width="10.57"/>
    <col collapsed="false" customWidth="true" hidden="true" outlineLevel="0" max="15368" min="15361" style="129" width="12.8"/>
    <col collapsed="false" customWidth="true" hidden="false" outlineLevel="0" max="15369" min="15369" style="129" width="3.71"/>
    <col collapsed="false" customWidth="true" hidden="false" outlineLevel="0" max="15370" min="15370" style="129" width="3.86"/>
    <col collapsed="false" customWidth="true" hidden="false" outlineLevel="0" max="15371" min="15371" style="129" width="3.71"/>
    <col collapsed="false" customWidth="true" hidden="false" outlineLevel="0" max="15372" min="15372" style="129" width="12.71"/>
    <col collapsed="false" customWidth="true" hidden="false" outlineLevel="0" max="15373" min="15373" style="129" width="52.71"/>
    <col collapsed="false" customWidth="true" hidden="true" outlineLevel="0" max="15377" min="15374" style="129" width="12.8"/>
    <col collapsed="false" customWidth="true" hidden="false" outlineLevel="0" max="15378" min="15378" style="129" width="12.29"/>
    <col collapsed="false" customWidth="true" hidden="false" outlineLevel="0" max="15379" min="15379" style="129" width="6.43"/>
    <col collapsed="false" customWidth="true" hidden="false" outlineLevel="0" max="15380" min="15380" style="129" width="12.29"/>
    <col collapsed="false" customWidth="true" hidden="true" outlineLevel="0" max="15381" min="15381" style="129" width="12.8"/>
    <col collapsed="false" customWidth="true" hidden="false" outlineLevel="0" max="15382" min="15382" style="129" width="3.71"/>
    <col collapsed="false" customWidth="true" hidden="false" outlineLevel="0" max="15383" min="15383" style="129" width="11.14"/>
    <col collapsed="false" customWidth="false" hidden="false" outlineLevel="0" max="15385" min="15384" style="129" width="10.57"/>
    <col collapsed="false" customWidth="true" hidden="false" outlineLevel="0" max="15386" min="15386" style="129" width="11.14"/>
    <col collapsed="false" customWidth="false" hidden="false" outlineLevel="0" max="15616" min="15387" style="129" width="10.57"/>
    <col collapsed="false" customWidth="true" hidden="true" outlineLevel="0" max="15624" min="15617" style="129" width="12.8"/>
    <col collapsed="false" customWidth="true" hidden="false" outlineLevel="0" max="15625" min="15625" style="129" width="3.71"/>
    <col collapsed="false" customWidth="true" hidden="false" outlineLevel="0" max="15626" min="15626" style="129" width="3.86"/>
    <col collapsed="false" customWidth="true" hidden="false" outlineLevel="0" max="15627" min="15627" style="129" width="3.71"/>
    <col collapsed="false" customWidth="true" hidden="false" outlineLevel="0" max="15628" min="15628" style="129" width="12.71"/>
    <col collapsed="false" customWidth="true" hidden="false" outlineLevel="0" max="15629" min="15629" style="129" width="52.71"/>
    <col collapsed="false" customWidth="true" hidden="true" outlineLevel="0" max="15633" min="15630" style="129" width="12.8"/>
    <col collapsed="false" customWidth="true" hidden="false" outlineLevel="0" max="15634" min="15634" style="129" width="12.29"/>
    <col collapsed="false" customWidth="true" hidden="false" outlineLevel="0" max="15635" min="15635" style="129" width="6.43"/>
    <col collapsed="false" customWidth="true" hidden="false" outlineLevel="0" max="15636" min="15636" style="129" width="12.29"/>
    <col collapsed="false" customWidth="true" hidden="true" outlineLevel="0" max="15637" min="15637" style="129" width="12.8"/>
    <col collapsed="false" customWidth="true" hidden="false" outlineLevel="0" max="15638" min="15638" style="129" width="3.71"/>
    <col collapsed="false" customWidth="true" hidden="false" outlineLevel="0" max="15639" min="15639" style="129" width="11.14"/>
    <col collapsed="false" customWidth="false" hidden="false" outlineLevel="0" max="15641" min="15640" style="129" width="10.57"/>
    <col collapsed="false" customWidth="true" hidden="false" outlineLevel="0" max="15642" min="15642" style="129" width="11.14"/>
    <col collapsed="false" customWidth="false" hidden="false" outlineLevel="0" max="15872" min="15643" style="129" width="10.57"/>
    <col collapsed="false" customWidth="true" hidden="true" outlineLevel="0" max="15880" min="15873" style="129" width="12.8"/>
    <col collapsed="false" customWidth="true" hidden="false" outlineLevel="0" max="15881" min="15881" style="129" width="3.71"/>
    <col collapsed="false" customWidth="true" hidden="false" outlineLevel="0" max="15882" min="15882" style="129" width="3.86"/>
    <col collapsed="false" customWidth="true" hidden="false" outlineLevel="0" max="15883" min="15883" style="129" width="3.71"/>
    <col collapsed="false" customWidth="true" hidden="false" outlineLevel="0" max="15884" min="15884" style="129" width="12.71"/>
    <col collapsed="false" customWidth="true" hidden="false" outlineLevel="0" max="15885" min="15885" style="129" width="52.71"/>
    <col collapsed="false" customWidth="true" hidden="true" outlineLevel="0" max="15889" min="15886" style="129" width="12.8"/>
    <col collapsed="false" customWidth="true" hidden="false" outlineLevel="0" max="15890" min="15890" style="129" width="12.29"/>
    <col collapsed="false" customWidth="true" hidden="false" outlineLevel="0" max="15891" min="15891" style="129" width="6.43"/>
    <col collapsed="false" customWidth="true" hidden="false" outlineLevel="0" max="15892" min="15892" style="129" width="12.29"/>
    <col collapsed="false" customWidth="true" hidden="true" outlineLevel="0" max="15893" min="15893" style="129" width="12.8"/>
    <col collapsed="false" customWidth="true" hidden="false" outlineLevel="0" max="15894" min="15894" style="129" width="3.71"/>
    <col collapsed="false" customWidth="true" hidden="false" outlineLevel="0" max="15895" min="15895" style="129" width="11.14"/>
    <col collapsed="false" customWidth="false" hidden="false" outlineLevel="0" max="15897" min="15896" style="129" width="10.57"/>
    <col collapsed="false" customWidth="true" hidden="false" outlineLevel="0" max="15898" min="15898" style="129" width="11.14"/>
    <col collapsed="false" customWidth="false" hidden="false" outlineLevel="0" max="16128" min="15899" style="129" width="10.57"/>
    <col collapsed="false" customWidth="true" hidden="true" outlineLevel="0" max="16136" min="16129" style="129" width="12.8"/>
    <col collapsed="false" customWidth="true" hidden="false" outlineLevel="0" max="16137" min="16137" style="129" width="3.71"/>
    <col collapsed="false" customWidth="true" hidden="false" outlineLevel="0" max="16138" min="16138" style="129" width="3.86"/>
    <col collapsed="false" customWidth="true" hidden="false" outlineLevel="0" max="16139" min="16139" style="129" width="3.71"/>
    <col collapsed="false" customWidth="true" hidden="false" outlineLevel="0" max="16140" min="16140" style="129" width="12.71"/>
    <col collapsed="false" customWidth="true" hidden="false" outlineLevel="0" max="16141" min="16141" style="129" width="52.71"/>
    <col collapsed="false" customWidth="true" hidden="true" outlineLevel="0" max="16145" min="16142" style="129" width="12.8"/>
    <col collapsed="false" customWidth="true" hidden="false" outlineLevel="0" max="16146" min="16146" style="129" width="12.29"/>
    <col collapsed="false" customWidth="true" hidden="false" outlineLevel="0" max="16147" min="16147" style="129" width="6.43"/>
    <col collapsed="false" customWidth="true" hidden="false" outlineLevel="0" max="16148" min="16148" style="129" width="12.29"/>
    <col collapsed="false" customWidth="true" hidden="true" outlineLevel="0" max="16149" min="16149" style="129" width="12.8"/>
    <col collapsed="false" customWidth="true" hidden="false" outlineLevel="0" max="16150" min="16150" style="129" width="3.71"/>
    <col collapsed="false" customWidth="true" hidden="false" outlineLevel="0" max="16151" min="16151" style="129" width="11.14"/>
    <col collapsed="false" customWidth="false" hidden="false" outlineLevel="0" max="16153" min="16152" style="129" width="10.57"/>
    <col collapsed="false" customWidth="true" hidden="false" outlineLevel="0" max="16154" min="16154" style="129" width="11.14"/>
    <col collapsed="false" customWidth="false" hidden="false" outlineLevel="0" max="16384" min="16155" style="129" width="10.57"/>
  </cols>
  <sheetData>
    <row r="1" customFormat="false" ht="14.25" hidden="true" customHeight="false" outlineLevel="0" collapsed="false">
      <c r="Q1" s="295"/>
      <c r="R1" s="295"/>
    </row>
    <row r="2" customFormat="false" ht="14.25" hidden="true" customHeight="false" outlineLevel="0" collapsed="false">
      <c r="U2" s="295"/>
    </row>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144"/>
    </row>
    <row r="5" customFormat="false" ht="22.5" hidden="false" customHeight="true" outlineLevel="0" collapsed="false">
      <c r="J5" s="296"/>
      <c r="K5" s="296"/>
      <c r="L5" s="298" t="s">
        <v>169</v>
      </c>
      <c r="M5" s="298"/>
      <c r="N5" s="298"/>
      <c r="O5" s="298"/>
      <c r="P5" s="298"/>
      <c r="Q5" s="298"/>
      <c r="R5" s="298"/>
      <c r="S5" s="298"/>
      <c r="T5" s="298"/>
      <c r="U5" s="299"/>
    </row>
    <row r="6" customFormat="false" ht="3" hidden="false" customHeight="true" outlineLevel="0" collapsed="false">
      <c r="J6" s="296"/>
      <c r="K6" s="296"/>
      <c r="L6" s="297"/>
      <c r="M6" s="297"/>
      <c r="N6" s="297"/>
      <c r="O6" s="300"/>
      <c r="P6" s="300"/>
      <c r="Q6" s="300"/>
      <c r="R6" s="300"/>
      <c r="S6" s="300"/>
      <c r="T6" s="300"/>
      <c r="U6" s="300"/>
      <c r="V6" s="144"/>
    </row>
    <row r="7" customFormat="false" ht="22.5" hidden="false" customHeight="true" outlineLevel="0" collapsed="false">
      <c r="J7" s="296"/>
      <c r="K7" s="296"/>
      <c r="L7" s="297"/>
      <c r="M7" s="302" t="s">
        <v>221</v>
      </c>
      <c r="N7" s="297"/>
      <c r="O7" s="91" t="s">
        <v>35</v>
      </c>
      <c r="P7" s="91"/>
      <c r="Q7" s="300"/>
      <c r="R7" s="300"/>
      <c r="S7" s="300"/>
      <c r="T7" s="300"/>
      <c r="U7" s="305"/>
      <c r="V7" s="144"/>
    </row>
    <row r="8" s="374" customFormat="true" ht="5.25" hidden="false" customHeight="false" outlineLevel="0" collapsed="false">
      <c r="A8" s="134"/>
      <c r="B8" s="134"/>
      <c r="C8" s="134"/>
      <c r="D8" s="134"/>
      <c r="E8" s="134"/>
      <c r="F8" s="134"/>
      <c r="G8" s="256"/>
      <c r="H8" s="256"/>
      <c r="I8" s="368"/>
      <c r="J8" s="369"/>
      <c r="K8" s="369"/>
      <c r="L8" s="370"/>
      <c r="M8" s="370"/>
      <c r="N8" s="370"/>
      <c r="O8" s="371"/>
      <c r="P8" s="371"/>
      <c r="Q8" s="371"/>
      <c r="R8" s="371"/>
      <c r="S8" s="371"/>
      <c r="T8" s="371"/>
      <c r="U8" s="372"/>
      <c r="V8" s="373"/>
      <c r="X8" s="134"/>
      <c r="Y8" s="134"/>
      <c r="Z8" s="134"/>
      <c r="AA8" s="134"/>
      <c r="AB8" s="134"/>
      <c r="AC8" s="134"/>
      <c r="AD8" s="134"/>
      <c r="AE8" s="134"/>
      <c r="AF8" s="134"/>
      <c r="AG8" s="134"/>
      <c r="AH8" s="134"/>
    </row>
    <row r="9" s="260" customFormat="true" ht="22.5" hidden="false" customHeight="false" outlineLevel="0" collapsed="false">
      <c r="A9" s="259"/>
      <c r="B9" s="259"/>
      <c r="C9" s="259"/>
      <c r="D9" s="259"/>
      <c r="E9" s="259"/>
      <c r="F9" s="259"/>
      <c r="G9" s="259"/>
      <c r="H9" s="259"/>
      <c r="L9" s="301"/>
      <c r="M9" s="302" t="s">
        <v>47</v>
      </c>
      <c r="N9" s="303"/>
      <c r="O9" s="304" t="e">
        <f aca="false">IF(#NAME?="",IF(#NAME?="","",#NAME?),#NAME?)</f>
        <v>#N/A</v>
      </c>
      <c r="P9" s="304"/>
      <c r="Q9" s="304"/>
      <c r="R9" s="304"/>
      <c r="S9" s="304"/>
      <c r="T9" s="304"/>
      <c r="U9" s="305"/>
      <c r="V9" s="305"/>
      <c r="W9" s="306"/>
      <c r="X9" s="259"/>
      <c r="Y9" s="259"/>
      <c r="Z9" s="259"/>
      <c r="AA9" s="259"/>
      <c r="AB9" s="259"/>
      <c r="AC9" s="259"/>
      <c r="AD9" s="259"/>
      <c r="AE9" s="259"/>
      <c r="AF9" s="259"/>
      <c r="AG9" s="259"/>
      <c r="AH9" s="259"/>
    </row>
    <row r="10" s="260" customFormat="true" ht="18.75" hidden="false" customHeight="false" outlineLevel="0" collapsed="false">
      <c r="A10" s="259"/>
      <c r="B10" s="259"/>
      <c r="C10" s="259"/>
      <c r="D10" s="259"/>
      <c r="E10" s="259"/>
      <c r="F10" s="259"/>
      <c r="G10" s="259"/>
      <c r="H10" s="259"/>
      <c r="L10" s="301"/>
      <c r="M10" s="302" t="s">
        <v>49</v>
      </c>
      <c r="N10" s="303"/>
      <c r="O10" s="304" t="e">
        <f aca="false">IF(#NAME?="",IF(#NAME?="","",#NAME?),#NAME?)</f>
        <v>#N/A</v>
      </c>
      <c r="P10" s="304"/>
      <c r="Q10" s="304"/>
      <c r="R10" s="304"/>
      <c r="S10" s="304"/>
      <c r="T10" s="304"/>
      <c r="U10" s="305"/>
      <c r="V10" s="305"/>
      <c r="W10" s="306"/>
      <c r="X10" s="259"/>
      <c r="Y10" s="259"/>
      <c r="Z10" s="259"/>
      <c r="AA10" s="259"/>
      <c r="AB10" s="259"/>
      <c r="AC10" s="259"/>
      <c r="AD10" s="259"/>
      <c r="AE10" s="259"/>
      <c r="AF10" s="259"/>
      <c r="AG10" s="259"/>
      <c r="AH10" s="259"/>
    </row>
    <row r="11" s="260" customFormat="true" ht="18.75" hidden="false" customHeight="false" outlineLevel="0" collapsed="false">
      <c r="A11" s="259"/>
      <c r="B11" s="259"/>
      <c r="C11" s="259"/>
      <c r="D11" s="259"/>
      <c r="E11" s="259"/>
      <c r="F11" s="259"/>
      <c r="G11" s="259"/>
      <c r="H11" s="259"/>
      <c r="L11" s="213"/>
      <c r="M11" s="302" t="s">
        <v>51</v>
      </c>
      <c r="N11" s="303"/>
      <c r="O11" s="304" t="e">
        <f aca="false">IF(#NAME?="",IF(#NAME?="","",#NAME?),#NAME?)</f>
        <v>#N/A</v>
      </c>
      <c r="P11" s="304"/>
      <c r="Q11" s="304"/>
      <c r="R11" s="304"/>
      <c r="S11" s="304"/>
      <c r="T11" s="304"/>
      <c r="U11" s="305"/>
      <c r="V11" s="305"/>
      <c r="W11" s="306"/>
      <c r="X11" s="259"/>
      <c r="Y11" s="259"/>
      <c r="Z11" s="259"/>
      <c r="AA11" s="259"/>
      <c r="AB11" s="259"/>
      <c r="AC11" s="259"/>
      <c r="AD11" s="259"/>
      <c r="AE11" s="259"/>
      <c r="AF11" s="259"/>
      <c r="AG11" s="259"/>
      <c r="AH11" s="259"/>
    </row>
    <row r="12" s="260" customFormat="true" ht="18.75" hidden="false" customHeight="false" outlineLevel="0" collapsed="false">
      <c r="A12" s="259"/>
      <c r="B12" s="259"/>
      <c r="C12" s="259"/>
      <c r="D12" s="259"/>
      <c r="E12" s="259"/>
      <c r="F12" s="259"/>
      <c r="G12" s="259"/>
      <c r="H12" s="259"/>
      <c r="L12" s="213"/>
      <c r="M12" s="302" t="s">
        <v>53</v>
      </c>
      <c r="N12" s="303"/>
      <c r="O12" s="304" t="e">
        <f aca="false">IF(#NAME?="",IF(#NAME?="","",#NAME?),#NAME?)</f>
        <v>#N/A</v>
      </c>
      <c r="P12" s="304"/>
      <c r="Q12" s="304"/>
      <c r="R12" s="304"/>
      <c r="S12" s="304"/>
      <c r="T12" s="304"/>
      <c r="U12" s="305"/>
      <c r="V12" s="305"/>
      <c r="W12" s="306"/>
      <c r="X12" s="259"/>
      <c r="Y12" s="259"/>
      <c r="Z12" s="259"/>
      <c r="AA12" s="259"/>
      <c r="AB12" s="259"/>
      <c r="AC12" s="259"/>
      <c r="AD12" s="259"/>
      <c r="AE12" s="259"/>
      <c r="AF12" s="259"/>
      <c r="AG12" s="259"/>
      <c r="AH12" s="259"/>
    </row>
    <row r="13" s="260" customFormat="true" ht="11.25" hidden="true" customHeight="false" outlineLevel="0" collapsed="false">
      <c r="A13" s="259"/>
      <c r="B13" s="259"/>
      <c r="C13" s="259"/>
      <c r="D13" s="259"/>
      <c r="E13" s="259"/>
      <c r="F13" s="259"/>
      <c r="G13" s="259"/>
      <c r="H13" s="259"/>
      <c r="L13" s="307"/>
      <c r="M13" s="307"/>
      <c r="N13" s="307"/>
      <c r="O13" s="305"/>
      <c r="P13" s="305"/>
      <c r="Q13" s="305"/>
      <c r="R13" s="305"/>
      <c r="S13" s="305"/>
      <c r="T13" s="305"/>
      <c r="U13" s="308" t="s">
        <v>170</v>
      </c>
      <c r="X13" s="259"/>
      <c r="Y13" s="259"/>
      <c r="Z13" s="259"/>
      <c r="AA13" s="259"/>
      <c r="AB13" s="259"/>
      <c r="AC13" s="259"/>
      <c r="AD13" s="259"/>
      <c r="AE13" s="259"/>
      <c r="AF13" s="259"/>
      <c r="AG13" s="259"/>
      <c r="AH13" s="259"/>
    </row>
    <row r="14" customFormat="false" ht="14.25" hidden="false" customHeight="false" outlineLevel="0" collapsed="false">
      <c r="J14" s="296"/>
      <c r="K14" s="296"/>
      <c r="L14" s="297"/>
      <c r="M14" s="297"/>
      <c r="N14" s="309"/>
      <c r="O14" s="310"/>
      <c r="P14" s="310"/>
      <c r="Q14" s="310"/>
      <c r="R14" s="310"/>
      <c r="S14" s="310"/>
      <c r="T14" s="310"/>
      <c r="U14" s="310"/>
    </row>
    <row r="15" customFormat="false" ht="14.25" hidden="false" customHeight="true" outlineLevel="0" collapsed="false">
      <c r="J15" s="296"/>
      <c r="K15" s="296"/>
      <c r="L15" s="156" t="s">
        <v>147</v>
      </c>
      <c r="M15" s="156"/>
      <c r="N15" s="156"/>
      <c r="O15" s="156"/>
      <c r="P15" s="156"/>
      <c r="Q15" s="156"/>
      <c r="R15" s="156"/>
      <c r="S15" s="156"/>
      <c r="T15" s="156"/>
      <c r="U15" s="156"/>
      <c r="V15" s="156"/>
      <c r="W15" s="156" t="s">
        <v>148</v>
      </c>
    </row>
    <row r="16" customFormat="false" ht="14.25" hidden="false" customHeight="true" outlineLevel="0" collapsed="false">
      <c r="J16" s="296"/>
      <c r="K16" s="296"/>
      <c r="L16" s="311" t="s">
        <v>95</v>
      </c>
      <c r="M16" s="311" t="s">
        <v>171</v>
      </c>
      <c r="N16" s="312"/>
      <c r="O16" s="313" t="s">
        <v>172</v>
      </c>
      <c r="P16" s="313"/>
      <c r="Q16" s="313"/>
      <c r="R16" s="313"/>
      <c r="S16" s="313"/>
      <c r="T16" s="313"/>
      <c r="U16" s="311" t="s">
        <v>173</v>
      </c>
      <c r="V16" s="314" t="s">
        <v>174</v>
      </c>
      <c r="W16" s="156"/>
    </row>
    <row r="17" customFormat="false" ht="14.25" hidden="false" customHeight="true" outlineLevel="0" collapsed="false">
      <c r="J17" s="296"/>
      <c r="K17" s="296"/>
      <c r="L17" s="311"/>
      <c r="M17" s="311"/>
      <c r="N17" s="315"/>
      <c r="O17" s="316" t="s">
        <v>175</v>
      </c>
      <c r="P17" s="316" t="s">
        <v>176</v>
      </c>
      <c r="Q17" s="316"/>
      <c r="R17" s="317" t="s">
        <v>177</v>
      </c>
      <c r="S17" s="317"/>
      <c r="T17" s="317"/>
      <c r="U17" s="311"/>
      <c r="V17" s="314"/>
      <c r="W17" s="156"/>
    </row>
    <row r="18" customFormat="false" ht="33.75" hidden="false" customHeight="true" outlineLevel="0" collapsed="false">
      <c r="J18" s="296"/>
      <c r="K18" s="296"/>
      <c r="L18" s="311"/>
      <c r="M18" s="311"/>
      <c r="N18" s="318"/>
      <c r="O18" s="316"/>
      <c r="P18" s="319" t="s">
        <v>178</v>
      </c>
      <c r="Q18" s="319" t="s">
        <v>179</v>
      </c>
      <c r="R18" s="320" t="s">
        <v>180</v>
      </c>
      <c r="S18" s="320" t="s">
        <v>181</v>
      </c>
      <c r="T18" s="320"/>
      <c r="U18" s="311"/>
      <c r="V18" s="314"/>
      <c r="W18" s="156"/>
    </row>
    <row r="19" customFormat="false" ht="14.25" hidden="false" customHeight="false" outlineLevel="0" collapsed="false">
      <c r="J19" s="296"/>
      <c r="K19" s="321" t="n">
        <v>1</v>
      </c>
      <c r="L19" s="322" t="s">
        <v>97</v>
      </c>
      <c r="M19" s="322" t="s">
        <v>98</v>
      </c>
      <c r="N19" s="323" t="str">
        <f aca="true">OFFSET(N19,0,-1)</f>
        <v>2</v>
      </c>
      <c r="O19" s="324" t="n">
        <f aca="true">OFFSET(O19,0,-1)+1</f>
        <v>3</v>
      </c>
      <c r="P19" s="324" t="n">
        <f aca="true">OFFSET(P19,0,-1)+1</f>
        <v>4</v>
      </c>
      <c r="Q19" s="324" t="n">
        <f aca="true">OFFSET(Q19,0,-1)+1</f>
        <v>5</v>
      </c>
      <c r="R19" s="324" t="n">
        <f aca="true">OFFSET(R19,0,-1)+1</f>
        <v>6</v>
      </c>
      <c r="S19" s="324" t="n">
        <f aca="true">OFFSET(S19,0,-1)+1</f>
        <v>7</v>
      </c>
      <c r="T19" s="324"/>
      <c r="U19" s="324" t="n">
        <f aca="true">OFFSET(U19,0,-2)+1</f>
        <v>8</v>
      </c>
      <c r="V19" s="323" t="n">
        <f aca="true">OFFSET(V19,0,-1)</f>
        <v>8</v>
      </c>
      <c r="W19" s="324" t="n">
        <f aca="true">OFFSET(W19,0,-1)+1</f>
        <v>9</v>
      </c>
    </row>
    <row r="20" customFormat="false" ht="22.5" hidden="false" customHeight="false" outlineLevel="0" collapsed="false">
      <c r="A20" s="325" t="n">
        <v>1</v>
      </c>
      <c r="B20" s="326"/>
      <c r="C20" s="326"/>
      <c r="D20" s="326"/>
      <c r="E20" s="327"/>
      <c r="F20" s="325"/>
      <c r="G20" s="325"/>
      <c r="H20" s="325"/>
      <c r="I20" s="293"/>
      <c r="J20" s="328"/>
      <c r="K20" s="329"/>
      <c r="L20" s="330" t="e">
        <f aca="false">mergeValue()</f>
        <v>#VALUE!</v>
      </c>
      <c r="M20" s="331" t="s">
        <v>121</v>
      </c>
      <c r="N20" s="332"/>
      <c r="O20" s="333"/>
      <c r="P20" s="333"/>
      <c r="Q20" s="333"/>
      <c r="R20" s="333"/>
      <c r="S20" s="333"/>
      <c r="T20" s="333"/>
      <c r="U20" s="333"/>
      <c r="V20" s="333"/>
      <c r="W20" s="334" t="s">
        <v>182</v>
      </c>
      <c r="Y20" s="131"/>
      <c r="Z20" s="131" t="str">
        <f aca="false">IF(M20="","",M20 )</f>
        <v>Наименование тарифа</v>
      </c>
      <c r="AA20" s="131"/>
      <c r="AB20" s="131"/>
      <c r="AC20" s="131"/>
      <c r="AI20" s="134"/>
      <c r="AJ20" s="134"/>
    </row>
    <row r="21" customFormat="false" ht="22.5" hidden="false" customHeight="false" outlineLevel="0" collapsed="false">
      <c r="A21" s="325"/>
      <c r="B21" s="325" t="n">
        <v>1</v>
      </c>
      <c r="C21" s="326"/>
      <c r="D21" s="326"/>
      <c r="E21" s="325"/>
      <c r="F21" s="325"/>
      <c r="G21" s="325"/>
      <c r="H21" s="325"/>
      <c r="I21" s="152"/>
      <c r="J21" s="335"/>
      <c r="K21" s="336"/>
      <c r="L21" s="330" t="e">
        <f aca="false">mergeValue() &amp;"."&amp;mergeValue()</f>
        <v>#VALUE!</v>
      </c>
      <c r="M21" s="337" t="s">
        <v>92</v>
      </c>
      <c r="N21" s="332"/>
      <c r="O21" s="333"/>
      <c r="P21" s="333"/>
      <c r="Q21" s="333"/>
      <c r="R21" s="333"/>
      <c r="S21" s="333"/>
      <c r="T21" s="333"/>
      <c r="U21" s="333"/>
      <c r="V21" s="333"/>
      <c r="W21" s="334" t="s">
        <v>183</v>
      </c>
      <c r="Y21" s="131"/>
      <c r="Z21" s="131" t="str">
        <f aca="false">IF(M21="","",M21 )</f>
        <v>Территория действия тарифа</v>
      </c>
      <c r="AA21" s="131"/>
      <c r="AB21" s="131"/>
      <c r="AC21" s="131"/>
      <c r="AI21" s="134"/>
      <c r="AJ21" s="134"/>
    </row>
    <row r="22" customFormat="false" ht="22.5" hidden="false" customHeight="false" outlineLevel="0" collapsed="false">
      <c r="A22" s="325"/>
      <c r="B22" s="325"/>
      <c r="C22" s="325" t="n">
        <v>1</v>
      </c>
      <c r="D22" s="326"/>
      <c r="E22" s="325"/>
      <c r="F22" s="325"/>
      <c r="G22" s="325"/>
      <c r="H22" s="325"/>
      <c r="I22" s="338"/>
      <c r="J22" s="335"/>
      <c r="K22" s="336"/>
      <c r="L22" s="330" t="e">
        <f aca="false">mergeValue() &amp;"."&amp;mergeValue()&amp;"."&amp;mergeValue()</f>
        <v>#VALUE!</v>
      </c>
      <c r="M22" s="339" t="s">
        <v>184</v>
      </c>
      <c r="N22" s="332"/>
      <c r="O22" s="333"/>
      <c r="P22" s="333"/>
      <c r="Q22" s="333"/>
      <c r="R22" s="333"/>
      <c r="S22" s="333"/>
      <c r="T22" s="333"/>
      <c r="U22" s="333"/>
      <c r="V22" s="333"/>
      <c r="W22" s="334" t="s">
        <v>185</v>
      </c>
      <c r="Y22" s="131"/>
      <c r="Z22" s="131" t="str">
        <f aca="false">IF(M22="","",M22 )</f>
        <v>Наименование системы теплоснабжения </v>
      </c>
      <c r="AA22" s="131"/>
      <c r="AB22" s="131"/>
      <c r="AC22" s="131"/>
      <c r="AI22" s="134"/>
      <c r="AJ22" s="134"/>
    </row>
    <row r="23" customFormat="false" ht="22.5" hidden="false" customHeight="false" outlineLevel="0" collapsed="false">
      <c r="A23" s="325"/>
      <c r="B23" s="325"/>
      <c r="C23" s="325"/>
      <c r="D23" s="325" t="n">
        <v>1</v>
      </c>
      <c r="E23" s="325"/>
      <c r="F23" s="325"/>
      <c r="G23" s="325"/>
      <c r="H23" s="325"/>
      <c r="I23" s="338"/>
      <c r="J23" s="335"/>
      <c r="K23" s="336"/>
      <c r="L23" s="330" t="e">
        <f aca="false">mergeValue() &amp;"."&amp;mergeValue()&amp;"."&amp;mergeValue()&amp;"."&amp;mergeValue()</f>
        <v>#VALUE!</v>
      </c>
      <c r="M23" s="340" t="s">
        <v>186</v>
      </c>
      <c r="N23" s="332"/>
      <c r="O23" s="333"/>
      <c r="P23" s="333"/>
      <c r="Q23" s="333"/>
      <c r="R23" s="333"/>
      <c r="S23" s="333"/>
      <c r="T23" s="333"/>
      <c r="U23" s="333"/>
      <c r="V23" s="333"/>
      <c r="W23" s="334" t="s">
        <v>187</v>
      </c>
      <c r="Y23" s="131"/>
      <c r="Z23" s="131" t="str">
        <f aca="false">IF(M23="","",M23 )</f>
        <v>Источник тепловой энергии  </v>
      </c>
      <c r="AA23" s="131"/>
      <c r="AB23" s="131"/>
      <c r="AC23" s="131"/>
      <c r="AI23" s="134"/>
      <c r="AJ23" s="134"/>
    </row>
    <row r="24" customFormat="false" ht="101.25" hidden="false" customHeight="false" outlineLevel="0" collapsed="false">
      <c r="A24" s="325"/>
      <c r="B24" s="325"/>
      <c r="C24" s="325"/>
      <c r="D24" s="325"/>
      <c r="E24" s="325" t="n">
        <v>1</v>
      </c>
      <c r="F24" s="325"/>
      <c r="G24" s="325"/>
      <c r="H24" s="326" t="n">
        <v>1</v>
      </c>
      <c r="I24" s="325" t="n">
        <v>1</v>
      </c>
      <c r="J24" s="325"/>
      <c r="K24" s="341"/>
      <c r="L24" s="330" t="e">
        <f aca="false">mergeValue() &amp;"."&amp;mergeValue()&amp;"."&amp;mergeValue()&amp;"."&amp;mergeValue()&amp;"."&amp;mergeValue()</f>
        <v>#VALUE!</v>
      </c>
      <c r="M24" s="342" t="s">
        <v>188</v>
      </c>
      <c r="N24" s="332"/>
      <c r="O24" s="343"/>
      <c r="P24" s="343"/>
      <c r="Q24" s="343"/>
      <c r="R24" s="343"/>
      <c r="S24" s="343"/>
      <c r="T24" s="343"/>
      <c r="U24" s="343"/>
      <c r="V24" s="343"/>
      <c r="W24" s="334" t="s">
        <v>189</v>
      </c>
      <c r="Y24" s="131"/>
      <c r="Z24" s="131" t="str">
        <f aca="false">IF(M24="","",M24 )</f>
        <v>Схема подключения теплопотребляющей установки к коллектору источника тепловой энергии</v>
      </c>
      <c r="AA24" s="131"/>
      <c r="AB24" s="131"/>
      <c r="AC24" s="131"/>
      <c r="AI24" s="134"/>
      <c r="AJ24" s="134"/>
    </row>
    <row r="25" customFormat="false" ht="90" hidden="false" customHeight="false" outlineLevel="0" collapsed="false">
      <c r="A25" s="325"/>
      <c r="B25" s="325"/>
      <c r="C25" s="325"/>
      <c r="D25" s="325"/>
      <c r="E25" s="325"/>
      <c r="F25" s="325" t="n">
        <v>1</v>
      </c>
      <c r="G25" s="326"/>
      <c r="H25" s="326"/>
      <c r="I25" s="325"/>
      <c r="J25" s="325" t="n">
        <v>1</v>
      </c>
      <c r="K25" s="344"/>
      <c r="L25" s="330" t="e">
        <f aca="false">mergeValue() &amp;"."&amp;mergeValue()&amp;"."&amp;mergeValue()&amp;"."&amp;mergeValue()&amp;"."&amp;mergeValue()&amp;"."&amp;mergeValue()</f>
        <v>#VALUE!</v>
      </c>
      <c r="M25" s="345" t="s">
        <v>190</v>
      </c>
      <c r="N25" s="332"/>
      <c r="O25" s="343"/>
      <c r="P25" s="343"/>
      <c r="Q25" s="343"/>
      <c r="R25" s="343"/>
      <c r="S25" s="343"/>
      <c r="T25" s="343"/>
      <c r="U25" s="343"/>
      <c r="V25" s="343"/>
      <c r="W25" s="334" t="s">
        <v>191</v>
      </c>
      <c r="Y25" s="131"/>
      <c r="Z25" s="131" t="str">
        <f aca="false">IF(M25="","",M25 )</f>
        <v>Группа потребителей</v>
      </c>
      <c r="AA25" s="131"/>
      <c r="AB25" s="131"/>
      <c r="AC25" s="131"/>
      <c r="AI25" s="134"/>
      <c r="AJ25" s="134"/>
    </row>
    <row r="26" customFormat="false" ht="189" hidden="false" customHeight="true" outlineLevel="0" collapsed="false">
      <c r="A26" s="325"/>
      <c r="B26" s="325"/>
      <c r="C26" s="325"/>
      <c r="D26" s="325"/>
      <c r="E26" s="325"/>
      <c r="F26" s="325"/>
      <c r="G26" s="326" t="n">
        <v>1</v>
      </c>
      <c r="H26" s="326"/>
      <c r="I26" s="325"/>
      <c r="J26" s="325"/>
      <c r="K26" s="344" t="n">
        <v>1</v>
      </c>
      <c r="L26" s="330" t="e">
        <f aca="false">mergeValue() &amp;"."&amp;mergeValue()&amp;"."&amp;mergeValue()&amp;"."&amp;mergeValue()&amp;"."&amp;mergeValue()&amp;"."&amp;mergeValue()&amp;"."&amp;mergeValue()</f>
        <v>#VALUE!</v>
      </c>
      <c r="M26" s="346"/>
      <c r="N26" s="332"/>
      <c r="O26" s="347"/>
      <c r="P26" s="347"/>
      <c r="Q26" s="348"/>
      <c r="R26" s="349"/>
      <c r="S26" s="350" t="s">
        <v>91</v>
      </c>
      <c r="T26" s="349"/>
      <c r="U26" s="350" t="s">
        <v>35</v>
      </c>
      <c r="V26" s="347"/>
      <c r="W26" s="276" t="s">
        <v>192</v>
      </c>
      <c r="X26" s="134" t="e">
        <f aca="false">strCheckDate()</f>
        <v>#VALUE!</v>
      </c>
      <c r="Y26" s="131"/>
      <c r="Z26" s="131" t="str">
        <f aca="false">IF(M26="","",M26 )</f>
        <v/>
      </c>
      <c r="AA26" s="131"/>
      <c r="AB26" s="131"/>
      <c r="AC26" s="131"/>
      <c r="AI26" s="134"/>
      <c r="AJ26" s="134"/>
    </row>
    <row r="27" customFormat="false" ht="11.25" hidden="true" customHeight="false" outlineLevel="0" collapsed="false">
      <c r="A27" s="325"/>
      <c r="B27" s="325"/>
      <c r="C27" s="325"/>
      <c r="D27" s="325"/>
      <c r="E27" s="325"/>
      <c r="F27" s="325"/>
      <c r="G27" s="326"/>
      <c r="H27" s="326"/>
      <c r="I27" s="325"/>
      <c r="J27" s="325"/>
      <c r="K27" s="344"/>
      <c r="L27" s="351"/>
      <c r="M27" s="332"/>
      <c r="N27" s="332"/>
      <c r="O27" s="347"/>
      <c r="P27" s="347"/>
      <c r="Q27" s="352" t="str">
        <f aca="false">R26 &amp; "-" &amp; T26</f>
        <v>-</v>
      </c>
      <c r="R27" s="349"/>
      <c r="S27" s="350"/>
      <c r="T27" s="349"/>
      <c r="U27" s="350"/>
      <c r="V27" s="347"/>
      <c r="W27" s="276"/>
      <c r="Y27" s="131"/>
      <c r="Z27" s="131" t="str">
        <f aca="false">IF(M27="","",M27 )</f>
        <v/>
      </c>
      <c r="AA27" s="131"/>
      <c r="AB27" s="131"/>
      <c r="AC27" s="131"/>
      <c r="AI27" s="134"/>
      <c r="AJ27" s="134"/>
    </row>
    <row r="28" customFormat="false" ht="15" hidden="false" customHeight="true" outlineLevel="0" collapsed="false">
      <c r="A28" s="325"/>
      <c r="B28" s="325"/>
      <c r="C28" s="325"/>
      <c r="D28" s="325"/>
      <c r="E28" s="325"/>
      <c r="F28" s="325"/>
      <c r="G28" s="325"/>
      <c r="H28" s="326"/>
      <c r="I28" s="325"/>
      <c r="J28" s="325"/>
      <c r="K28" s="341"/>
      <c r="L28" s="353"/>
      <c r="M28" s="354" t="s">
        <v>193</v>
      </c>
      <c r="N28" s="167"/>
      <c r="O28" s="167"/>
      <c r="P28" s="167"/>
      <c r="Q28" s="167"/>
      <c r="R28" s="167"/>
      <c r="S28" s="167"/>
      <c r="T28" s="167"/>
      <c r="U28" s="167"/>
      <c r="V28" s="355"/>
      <c r="W28" s="276"/>
      <c r="Y28" s="131"/>
      <c r="Z28" s="131" t="str">
        <f aca="false">IF(M28="","",M28 )</f>
        <v>Добавить вид теплоносителя (параметры теплоносителя)</v>
      </c>
      <c r="AA28" s="131"/>
      <c r="AB28" s="131"/>
      <c r="AC28" s="131"/>
      <c r="AI28" s="134"/>
      <c r="AJ28" s="134"/>
    </row>
    <row r="29" customFormat="false" ht="15" hidden="false" customHeight="true" outlineLevel="0" collapsed="false">
      <c r="A29" s="325"/>
      <c r="B29" s="325"/>
      <c r="C29" s="325"/>
      <c r="D29" s="325"/>
      <c r="E29" s="325"/>
      <c r="F29" s="325"/>
      <c r="G29" s="325"/>
      <c r="H29" s="326"/>
      <c r="I29" s="325"/>
      <c r="J29" s="325"/>
      <c r="K29" s="341"/>
      <c r="L29" s="353"/>
      <c r="M29" s="356" t="s">
        <v>194</v>
      </c>
      <c r="N29" s="167"/>
      <c r="O29" s="167"/>
      <c r="P29" s="167"/>
      <c r="Q29" s="167"/>
      <c r="R29" s="167"/>
      <c r="S29" s="167"/>
      <c r="T29" s="167"/>
      <c r="U29" s="357"/>
      <c r="V29" s="167"/>
      <c r="W29" s="358"/>
      <c r="Y29" s="131"/>
      <c r="Z29" s="131" t="str">
        <f aca="false">IF(M29="","",M29 )</f>
        <v>Добавить группу потребителей</v>
      </c>
      <c r="AA29" s="131"/>
      <c r="AB29" s="131"/>
      <c r="AC29" s="131"/>
      <c r="AI29" s="134"/>
      <c r="AJ29" s="134"/>
    </row>
    <row r="30" customFormat="false" ht="15" hidden="false" customHeight="true" outlineLevel="0" collapsed="false">
      <c r="A30" s="325"/>
      <c r="B30" s="325"/>
      <c r="C30" s="325"/>
      <c r="D30" s="325"/>
      <c r="E30" s="183"/>
      <c r="F30" s="325"/>
      <c r="G30" s="325"/>
      <c r="H30" s="325"/>
      <c r="I30" s="328"/>
      <c r="J30" s="359"/>
      <c r="K30" s="329"/>
      <c r="L30" s="353"/>
      <c r="M30" s="360" t="s">
        <v>195</v>
      </c>
      <c r="N30" s="167"/>
      <c r="O30" s="167"/>
      <c r="P30" s="167"/>
      <c r="Q30" s="167"/>
      <c r="R30" s="167"/>
      <c r="S30" s="167"/>
      <c r="T30" s="167"/>
      <c r="U30" s="357"/>
      <c r="V30" s="167"/>
      <c r="W30" s="358"/>
      <c r="Y30" s="131"/>
      <c r="Z30" s="131" t="str">
        <f aca="false">IF(M30="","",M30 )</f>
        <v>Добавить схему подключения</v>
      </c>
      <c r="AA30" s="131"/>
      <c r="AB30" s="131"/>
      <c r="AC30" s="131"/>
      <c r="AI30" s="134"/>
      <c r="AJ30" s="134"/>
    </row>
    <row r="31" customFormat="false" ht="15" hidden="false" customHeight="true" outlineLevel="0" collapsed="false">
      <c r="A31" s="325"/>
      <c r="B31" s="325"/>
      <c r="C31" s="325"/>
      <c r="D31" s="183"/>
      <c r="E31" s="183"/>
      <c r="F31" s="325"/>
      <c r="G31" s="325"/>
      <c r="H31" s="325"/>
      <c r="I31" s="328"/>
      <c r="J31" s="359"/>
      <c r="K31" s="329"/>
      <c r="L31" s="353"/>
      <c r="M31" s="278" t="s">
        <v>196</v>
      </c>
      <c r="N31" s="167"/>
      <c r="O31" s="167"/>
      <c r="P31" s="167"/>
      <c r="Q31" s="167"/>
      <c r="R31" s="167"/>
      <c r="S31" s="167"/>
      <c r="T31" s="167"/>
      <c r="U31" s="357"/>
      <c r="V31" s="167"/>
      <c r="W31" s="358"/>
      <c r="Y31" s="131"/>
      <c r="Z31" s="131" t="str">
        <f aca="false">IF(M31="","",M31 )</f>
        <v>Добавить источник тепловой энергии</v>
      </c>
      <c r="AA31" s="131"/>
      <c r="AB31" s="131"/>
      <c r="AC31" s="131"/>
      <c r="AI31" s="134"/>
      <c r="AJ31" s="134"/>
    </row>
    <row r="32" customFormat="false" ht="15" hidden="false" customHeight="true" outlineLevel="0" collapsed="false">
      <c r="A32" s="325"/>
      <c r="B32" s="325"/>
      <c r="C32" s="183"/>
      <c r="D32" s="183"/>
      <c r="E32" s="183"/>
      <c r="F32" s="183"/>
      <c r="G32" s="361"/>
      <c r="H32" s="328"/>
      <c r="I32" s="3"/>
      <c r="J32" s="359"/>
      <c r="K32" s="362"/>
      <c r="L32" s="353"/>
      <c r="M32" s="363" t="s">
        <v>197</v>
      </c>
      <c r="N32" s="167"/>
      <c r="O32" s="167"/>
      <c r="P32" s="167"/>
      <c r="Q32" s="167"/>
      <c r="R32" s="167"/>
      <c r="S32" s="167"/>
      <c r="T32" s="167"/>
      <c r="U32" s="357"/>
      <c r="V32" s="167"/>
      <c r="W32" s="358"/>
      <c r="Y32" s="131"/>
      <c r="Z32" s="131" t="str">
        <f aca="false">IF(M32="","",M32 )</f>
        <v>Добавить наименование системы теплоснабжения</v>
      </c>
      <c r="AA32" s="131"/>
      <c r="AB32" s="131"/>
      <c r="AC32" s="131"/>
      <c r="AI32" s="134"/>
      <c r="AJ32" s="134"/>
    </row>
    <row r="33" customFormat="false" ht="15" hidden="false" customHeight="true" outlineLevel="0" collapsed="false">
      <c r="A33" s="325"/>
      <c r="B33" s="183"/>
      <c r="C33" s="183"/>
      <c r="D33" s="183"/>
      <c r="E33" s="183"/>
      <c r="F33" s="183"/>
      <c r="G33" s="361"/>
      <c r="H33" s="328"/>
      <c r="I33" s="328"/>
      <c r="J33" s="359"/>
      <c r="K33" s="329"/>
      <c r="L33" s="353"/>
      <c r="M33" s="179" t="s">
        <v>114</v>
      </c>
      <c r="N33" s="167"/>
      <c r="O33" s="167"/>
      <c r="P33" s="167"/>
      <c r="Q33" s="167"/>
      <c r="R33" s="167"/>
      <c r="S33" s="167"/>
      <c r="T33" s="167"/>
      <c r="U33" s="357"/>
      <c r="V33" s="167"/>
      <c r="W33" s="358"/>
      <c r="Y33" s="131"/>
      <c r="Z33" s="131" t="str">
        <f aca="false">IF(M33="","",M33 )</f>
        <v>Добавить территорию действия тарифа</v>
      </c>
      <c r="AA33" s="131"/>
      <c r="AB33" s="131"/>
      <c r="AC33" s="131"/>
      <c r="AI33" s="134"/>
      <c r="AJ33" s="134"/>
    </row>
    <row r="34" s="2" customFormat="true" ht="15" hidden="false" customHeight="true" outlineLevel="0" collapsed="false">
      <c r="L34" s="364"/>
      <c r="M34" s="286" t="s">
        <v>198</v>
      </c>
      <c r="N34" s="167"/>
      <c r="O34" s="167"/>
      <c r="P34" s="167"/>
      <c r="Q34" s="167"/>
      <c r="R34" s="167"/>
      <c r="S34" s="167"/>
      <c r="T34" s="167"/>
      <c r="U34" s="357"/>
      <c r="V34" s="167"/>
      <c r="W34" s="358"/>
      <c r="X34" s="365"/>
      <c r="Y34" s="365"/>
      <c r="Z34" s="365"/>
      <c r="AA34" s="365"/>
      <c r="AB34" s="365"/>
      <c r="AC34" s="365"/>
      <c r="AD34" s="365"/>
      <c r="AE34" s="365"/>
      <c r="AF34" s="365"/>
      <c r="AG34" s="365"/>
      <c r="AH34" s="365"/>
    </row>
    <row r="35" s="129" customFormat="true" ht="11.25" hidden="false" customHeight="false" outlineLevel="0" collapsed="false"/>
    <row r="36" customFormat="false" ht="105.75" hidden="false" customHeight="true" outlineLevel="0" collapsed="false">
      <c r="L36" s="366" t="n">
        <v>1</v>
      </c>
      <c r="M36" s="292" t="s">
        <v>199</v>
      </c>
      <c r="N36" s="292"/>
      <c r="O36" s="292"/>
      <c r="P36" s="292"/>
      <c r="Q36" s="292"/>
      <c r="R36" s="292"/>
      <c r="S36" s="292"/>
      <c r="T36" s="292"/>
      <c r="U36" s="292"/>
      <c r="V36" s="292"/>
      <c r="W36" s="292"/>
    </row>
  </sheetData>
  <sheetProtection sheet="true" password="fa9c" objects="true" scenarios="true" formatColumns="false" formatRows="false"/>
  <mergeCells count="40">
    <mergeCell ref="L5:T5"/>
    <mergeCell ref="O7:P7"/>
    <mergeCell ref="O9:T9"/>
    <mergeCell ref="O10:T10"/>
    <mergeCell ref="O11:T11"/>
    <mergeCell ref="O12:T12"/>
    <mergeCell ref="L13:M13"/>
    <mergeCell ref="O14:U14"/>
    <mergeCell ref="L15:V15"/>
    <mergeCell ref="W15:W18"/>
    <mergeCell ref="L16:L18"/>
    <mergeCell ref="M16:M18"/>
    <mergeCell ref="O16:T16"/>
    <mergeCell ref="U16:U18"/>
    <mergeCell ref="V16:V18"/>
    <mergeCell ref="O17:O18"/>
    <mergeCell ref="P17:Q17"/>
    <mergeCell ref="R17:T17"/>
    <mergeCell ref="S18:T18"/>
    <mergeCell ref="S19:T19"/>
    <mergeCell ref="A20:A33"/>
    <mergeCell ref="O20:V20"/>
    <mergeCell ref="B21:B32"/>
    <mergeCell ref="O21:V21"/>
    <mergeCell ref="C22:C31"/>
    <mergeCell ref="O22:V22"/>
    <mergeCell ref="D23:D30"/>
    <mergeCell ref="O23:V23"/>
    <mergeCell ref="E24:E29"/>
    <mergeCell ref="I24:I29"/>
    <mergeCell ref="O24:V24"/>
    <mergeCell ref="F25:F28"/>
    <mergeCell ref="J25:J28"/>
    <mergeCell ref="O25:V25"/>
    <mergeCell ref="R26:R27"/>
    <mergeCell ref="S26:S27"/>
    <mergeCell ref="T26:T27"/>
    <mergeCell ref="U26:U27"/>
    <mergeCell ref="W26:W28"/>
    <mergeCell ref="M36:W36"/>
  </mergeCells>
  <dataValidations count="8">
    <dataValidation allowBlank="true" error="Допускается ввод не более 900 символов!" errorStyle="stop" errorTitle="Ошибка" operator="lessThanOrEqual" showDropDown="false" showErrorMessage="true" showInputMessage="true" sqref="JS20:JS27 TO20:TO27 ADK20:ADK27 ANG20:ANG27 AXC20:AXC27 BGY20:BGY27 BQU20:BQU27 CAQ20:CAQ27 CKM20:CKM27 CUI20:CUI27 DEE20:DEE27 DOA20:DOA27 DXW20:DXW27 EHS20:EHS27 ERO20:ERO27 FBK20:FBK27 FLG20:FLG27 FVC20:FVC27 GEY20:GEY27 GOU20:GOU27 GYQ20:GYQ27 HIM20:HIM27 HSI20:HSI27 ICE20:ICE27 IMA20:IMA27 IVW20:IVW27 JFS20:JFS27 JPO20:JPO27 JZK20:JZK27 KJG20:KJG27 KTC20:KTC27 LCY20:LCY27 LMU20:LMU27 LWQ20:LWQ27 MGM20:MGM27 MQI20:MQI27 NAE20:NAE27 NKA20:NKA27 NTW20:NTW27 ODS20:ODS27 ONO20:ONO27 OXK20:OXK27 PHG20:PHG27 PRC20:PRC27 QAY20:QAY27 QKU20:QKU27 QUQ20:QUQ27 REM20:REM27 ROI20:ROI27 RYE20:RYE27 SIA20:SIA27 SRW20:SRW27 TBS20:TBS27 TLO20:TLO27 TVK20:TVK27 UFG20:UFG27 UPC20:UPC27 UYY20:UYY27 VIU20:VIU27 VSQ20:VSQ27 WCM20:WCM27 WMI20:WMI27 WWE20:WWE27" type="textLength">
      <formula1>900</formula1>
      <formula2>0</formula2>
    </dataValidation>
    <dataValidation allowBlank="true" errorStyle="stop" operator="between" showDropDown="false" showErrorMessage="false" showInputMessage="false" sqref="L28:V34 JH28:JS34 TD28:TO34 ACZ28:ADK34 AMV28:ANG34 AWR28:AXC34 BGN28:BGY34 BQJ28:BQU34 CAF28:CAQ34 CKB28:CKM34 CTX28:CUI34 DDT28:DEE34 DNP28:DOA34 DXL28:DXW34 EHH28:EHS34 ERD28:ERO34 FAZ28:FBK34 FKV28:FLG34 FUR28:FVC34 GEN28:GEY34 GOJ28:GOU34 GYF28:GYQ34 HIB28:HIM34 HRX28:HSI34 IBT28:ICE34 ILP28:IMA34 IVL28:IVW34 JFH28:JFS34 JPD28:JPO34 JYZ28:JZK34 KIV28:KJG34 KSR28:KTC34 LCN28:LCY34 LMJ28:LMU34 LWF28:LWQ34 MGB28:MGM34 MPX28:MQI34 MZT28:NAE34 NJP28:NKA34 NTL28:NTW34 ODH28:ODS34 OND28:ONO34 OWZ28:OXK34 PGV28:PHG34 PQR28:PRC34 QAN28:QAY34 QKJ28:QKU34 QUF28:QUQ34 REB28:REM34 RNX28:ROI34 RXT28:RYE34 SHP28:SIA34 SRL28:SRW34 TBH28:TBS34 TLD28:TLO34 TUZ28:TVK34 UEV28:UFG34 UOR28:UPC34 UYN28:UYY34 VIJ28:VIU34 VSF28:VSQ34 WCB28:WCM34 WLX28:WMI34 WVT28:WWE34 W29:W34" type="none">
      <formula1>0</formula1>
      <formula2>0</formula2>
    </dataValidation>
    <dataValidation allowBlank="true" errorStyle="stop" operator="between" promptTitle="checkPeriodRange" showDropDown="false" showErrorMessage="false" showInputMessage="false" sqref="Q27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O7 S26 U26 JO26 JQ26 TK26 TM26 ADG26 ADI26 ANC26 ANE26 AWY26 AXA26 BGU26 BGW26 BQQ26 BQS26 CAM26 CAO26 CKI26 CKK26 CUE26 CUG26 DEA26 DEC26 DNW26 DNY26 DXS26 DXU26 EHO26 EHQ26 ERK26 ERM26 FBG26 FBI26 FLC26 FLE26 FUY26 FVA26 GEU26 GEW26 GOQ26 GOS26 GYM26 GYO26 HII26 HIK26 HSE26 HSG26 ICA26 ICC26 ILW26 ILY26 IVS26 IVU26 JFO26 JFQ26 JPK26 JPM26 JZG26 JZI26 KJC26 KJE26 KSY26 KTA26 LCU26 LCW26 LMQ26 LMS26 LWM26 LWO26 MGI26 MGK26 MQE26 MQG26 NAA26 NAC26 NJW26 NJY26 NTS26 NTU26 ODO26 ODQ26 ONK26 ONM26 OXG26 OXI26 PHC26 PHE26 PQY26 PRA26 QAU26 QAW26 QKQ26 QKS26 QUM26 QUO26 REI26 REK26 ROE26 ROG26 RYA26 RYC26 SHW26 SHY26 SRS26 SRU26 TBO26 TBQ26 TLK26 TLM26 TVG26 TVI26 UFC26 UFE26 UOY26 UPA26 UYU26 UYW26 VIQ26 VIS26 VSM26 VSO26 WCI26 WCK26 WME26 WMG26 WWA26 WWC26"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6 T26 JN26 JP26 TJ26 TL26 ADF26 ADH26 ANB26 AND26 AWX26 AWZ26 BGT26 BGV26 BQP26 BQR26 CAL26 CAN26 CKH26 CKJ26 CUD26 CUF26 DDZ26 DEB26 DNV26 DNX26 DXR26 DXT26 EHN26 EHP26 ERJ26 ERL26 FBF26 FBH26 FLB26 FLD26 FUX26 FUZ26 GET26 GEV26 GOP26 GOR26 GYL26 GYN26 HIH26 HIJ26 HSD26 HSF26 IBZ26 ICB26 ILV26 ILX26 IVR26 IVT26 JFN26 JFP26 JPJ26 JPL26 JZF26 JZH26 KJB26 KJD26 KSX26 KSZ26 LCT26 LCV26 LMP26 LMR26 LWL26 LWN26 MGH26 MGJ26 MQD26 MQF26 MZZ26 NAB26 NJV26 NJX26 NTR26 NTT26 ODN26 ODP26 ONJ26 ONL26 OXF26 OXH26 PHB26 PHD26 PQX26 PQZ26 QAT26 QAV26 QKP26 QKR26 QUL26 QUN26 REH26 REJ26 ROD26 ROF26 RXZ26 RYB26 SHV26 SHX26 SRR26 SRT26 TBN26 TBP26 TLJ26 TLL26 TVF26 TVH26 UFB26 UFD26 UOX26 UOZ26 UYT26 UYV26 VIP26 VIR26 VSL26 VSN26 WCH26 WCJ26 WMD26 WMF26 WVZ26 WWB26" type="none">
      <formula1>0</formula1>
      <formula2>0</formula2>
    </dataValidation>
    <dataValidation allowBlank="true" error="Выберите значение из списка" errorStyle="stop" errorTitle="Ошибка" operator="between" showDropDown="false" showErrorMessage="true" showInputMessage="true" sqref="O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K25:JR25 TG25:TN25 ADC25:ADJ25 AMY25:ANF25 AWU25:AXB25 BGQ25:BGX25 BQM25:BQT25 CAI25:CAP25 CKE25:CKL25 CUA25:CUH25 DDW25:DED25 DNS25:DNZ25 DXO25:DXV25 EHK25:EHR25 ERG25:ERN25 FBC25:FBJ25 FKY25:FLF25 FUU25:FVB25 GEQ25:GEX25 GOM25:GOT25 GYI25:GYP25 HIE25:HIL25 HSA25:HSH25 IBW25:ICD25 ILS25:ILZ25 IVO25:IVV25 JFK25:JFR25 JPG25:JPN25 JZC25:JZJ25 KIY25:KJF25 KSU25:KTB25 LCQ25:LCX25 LMM25:LMT25 LWI25:LWP25 MGE25:MGL25 MQA25:MQH25 MZW25:NAD25 NJS25:NJZ25 NTO25:NTV25 ODK25:ODR25 ONG25:ONN25 OXC25:OXJ25 PGY25:PHF25 PQU25:PRB25 QAQ25:QAX25 QKM25:QKT25 QUI25:QUP25 REE25:REL25 ROA25:ROH25 RXW25:RYD25 SHS25:SHZ25 SRO25:SRV25 TBK25:TBR25 TLG25:TLN25 TVC25:TVJ25 UEY25:UFF25 UOU25:UPB25 UYQ25:UYX25 VIM25:VIT25 VSI25:VSP25 WCE25:WCL25 WMA25:WMH25 WVW25:WWD25"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5" type="list">
      <formula1>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99</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J3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1.71"/>
    <col collapsed="false" customWidth="true" hidden="true" outlineLevel="0" max="17" min="15" style="129" width="23.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true" outlineLevel="0" max="21" min="21" style="129" width="8.57"/>
    <col collapsed="false" customWidth="true" hidden="false" outlineLevel="0" max="22" min="22" style="129" width="4.71"/>
    <col collapsed="false" customWidth="true" hidden="false" outlineLevel="0" max="23" min="23" style="129" width="115.71"/>
    <col collapsed="false" customWidth="false" hidden="false" outlineLevel="0" max="25" min="24" style="134" width="10.57"/>
    <col collapsed="false" customWidth="true" hidden="false" outlineLevel="0" max="26" min="26" style="134" width="11.14"/>
    <col collapsed="false" customWidth="false" hidden="false" outlineLevel="0" max="34" min="27" style="134" width="10.57"/>
    <col collapsed="false" customWidth="false" hidden="false" outlineLevel="0" max="256" min="35" style="129" width="10.57"/>
    <col collapsed="false" customWidth="true" hidden="true" outlineLevel="0" max="264" min="257" style="129" width="12.8"/>
    <col collapsed="false" customWidth="true" hidden="false" outlineLevel="0" max="265" min="265" style="129" width="3.71"/>
    <col collapsed="false" customWidth="true" hidden="false" outlineLevel="0" max="266" min="266" style="129" width="3.86"/>
    <col collapsed="false" customWidth="true" hidden="false" outlineLevel="0" max="267" min="267" style="129" width="3.71"/>
    <col collapsed="false" customWidth="true" hidden="false" outlineLevel="0" max="268" min="268" style="129" width="12.71"/>
    <col collapsed="false" customWidth="true" hidden="false" outlineLevel="0" max="269" min="269" style="129" width="52.71"/>
    <col collapsed="false" customWidth="true" hidden="true" outlineLevel="0" max="273" min="270" style="129" width="12.8"/>
    <col collapsed="false" customWidth="true" hidden="false" outlineLevel="0" max="274" min="274" style="129" width="12.29"/>
    <col collapsed="false" customWidth="true" hidden="false" outlineLevel="0" max="275" min="275" style="129" width="6.43"/>
    <col collapsed="false" customWidth="true" hidden="false" outlineLevel="0" max="276" min="276" style="129" width="12.29"/>
    <col collapsed="false" customWidth="true" hidden="true" outlineLevel="0" max="277" min="277" style="129" width="12.8"/>
    <col collapsed="false" customWidth="true" hidden="false" outlineLevel="0" max="278" min="278" style="129" width="3.71"/>
    <col collapsed="false" customWidth="true" hidden="false" outlineLevel="0" max="279" min="279" style="129" width="11.14"/>
    <col collapsed="false" customWidth="false" hidden="false" outlineLevel="0" max="281" min="280" style="129" width="10.57"/>
    <col collapsed="false" customWidth="true" hidden="false" outlineLevel="0" max="282" min="282" style="129" width="11.14"/>
    <col collapsed="false" customWidth="false" hidden="false" outlineLevel="0" max="512" min="283" style="129" width="10.57"/>
    <col collapsed="false" customWidth="true" hidden="true" outlineLevel="0" max="520" min="513" style="129" width="12.8"/>
    <col collapsed="false" customWidth="true" hidden="false" outlineLevel="0" max="521" min="521" style="129" width="3.71"/>
    <col collapsed="false" customWidth="true" hidden="false" outlineLevel="0" max="522" min="522" style="129" width="3.86"/>
    <col collapsed="false" customWidth="true" hidden="false" outlineLevel="0" max="523" min="523" style="129" width="3.71"/>
    <col collapsed="false" customWidth="true" hidden="false" outlineLevel="0" max="524" min="524" style="129" width="12.71"/>
    <col collapsed="false" customWidth="true" hidden="false" outlineLevel="0" max="525" min="525" style="129" width="52.71"/>
    <col collapsed="false" customWidth="true" hidden="true" outlineLevel="0" max="529" min="526" style="129" width="12.8"/>
    <col collapsed="false" customWidth="true" hidden="false" outlineLevel="0" max="530" min="530" style="129" width="12.29"/>
    <col collapsed="false" customWidth="true" hidden="false" outlineLevel="0" max="531" min="531" style="129" width="6.43"/>
    <col collapsed="false" customWidth="true" hidden="false" outlineLevel="0" max="532" min="532" style="129" width="12.29"/>
    <col collapsed="false" customWidth="true" hidden="true" outlineLevel="0" max="533" min="533" style="129" width="12.8"/>
    <col collapsed="false" customWidth="true" hidden="false" outlineLevel="0" max="534" min="534" style="129" width="3.71"/>
    <col collapsed="false" customWidth="true" hidden="false" outlineLevel="0" max="535" min="535" style="129" width="11.14"/>
    <col collapsed="false" customWidth="false" hidden="false" outlineLevel="0" max="537" min="536" style="129" width="10.57"/>
    <col collapsed="false" customWidth="true" hidden="false" outlineLevel="0" max="538" min="538" style="129" width="11.14"/>
    <col collapsed="false" customWidth="false" hidden="false" outlineLevel="0" max="768" min="539" style="129" width="10.57"/>
    <col collapsed="false" customWidth="true" hidden="true" outlineLevel="0" max="776" min="769" style="129" width="12.8"/>
    <col collapsed="false" customWidth="true" hidden="false" outlineLevel="0" max="777" min="777" style="129" width="3.71"/>
    <col collapsed="false" customWidth="true" hidden="false" outlineLevel="0" max="778" min="778" style="129" width="3.86"/>
    <col collapsed="false" customWidth="true" hidden="false" outlineLevel="0" max="779" min="779" style="129" width="3.71"/>
    <col collapsed="false" customWidth="true" hidden="false" outlineLevel="0" max="780" min="780" style="129" width="12.71"/>
    <col collapsed="false" customWidth="true" hidden="false" outlineLevel="0" max="781" min="781" style="129" width="52.71"/>
    <col collapsed="false" customWidth="true" hidden="true" outlineLevel="0" max="785" min="782" style="129" width="12.8"/>
    <col collapsed="false" customWidth="true" hidden="false" outlineLevel="0" max="786" min="786" style="129" width="12.29"/>
    <col collapsed="false" customWidth="true" hidden="false" outlineLevel="0" max="787" min="787" style="129" width="6.43"/>
    <col collapsed="false" customWidth="true" hidden="false" outlineLevel="0" max="788" min="788" style="129" width="12.29"/>
    <col collapsed="false" customWidth="true" hidden="true" outlineLevel="0" max="789" min="789" style="129" width="12.8"/>
    <col collapsed="false" customWidth="true" hidden="false" outlineLevel="0" max="790" min="790" style="129" width="3.71"/>
    <col collapsed="false" customWidth="true" hidden="false" outlineLevel="0" max="791" min="791" style="129" width="11.14"/>
    <col collapsed="false" customWidth="false" hidden="false" outlineLevel="0" max="793" min="792" style="129" width="10.57"/>
    <col collapsed="false" customWidth="true" hidden="false" outlineLevel="0" max="794" min="794" style="129" width="11.14"/>
    <col collapsed="false" customWidth="false" hidden="false" outlineLevel="0" max="1024" min="795" style="129" width="10.57"/>
    <col collapsed="false" customWidth="true" hidden="true" outlineLevel="0" max="1032" min="1025" style="129" width="12.8"/>
    <col collapsed="false" customWidth="true" hidden="false" outlineLevel="0" max="1033" min="1033" style="129" width="3.71"/>
    <col collapsed="false" customWidth="true" hidden="false" outlineLevel="0" max="1034" min="1034" style="129" width="3.86"/>
    <col collapsed="false" customWidth="true" hidden="false" outlineLevel="0" max="1035" min="1035" style="129" width="3.71"/>
    <col collapsed="false" customWidth="true" hidden="false" outlineLevel="0" max="1036" min="1036" style="129" width="12.71"/>
    <col collapsed="false" customWidth="true" hidden="false" outlineLevel="0" max="1037" min="1037" style="129" width="52.71"/>
    <col collapsed="false" customWidth="true" hidden="true" outlineLevel="0" max="1041" min="1038" style="129" width="12.8"/>
    <col collapsed="false" customWidth="true" hidden="false" outlineLevel="0" max="1042" min="1042" style="129" width="12.29"/>
    <col collapsed="false" customWidth="true" hidden="false" outlineLevel="0" max="1043" min="1043" style="129" width="6.43"/>
    <col collapsed="false" customWidth="true" hidden="false" outlineLevel="0" max="1044" min="1044" style="129" width="12.29"/>
    <col collapsed="false" customWidth="true" hidden="true" outlineLevel="0" max="1045" min="1045" style="129" width="12.8"/>
    <col collapsed="false" customWidth="true" hidden="false" outlineLevel="0" max="1046" min="1046" style="129" width="3.71"/>
    <col collapsed="false" customWidth="true" hidden="false" outlineLevel="0" max="1047" min="1047" style="129" width="11.14"/>
    <col collapsed="false" customWidth="false" hidden="false" outlineLevel="0" max="1049" min="1048" style="129" width="10.57"/>
    <col collapsed="false" customWidth="true" hidden="false" outlineLevel="0" max="1050" min="1050" style="129" width="11.14"/>
    <col collapsed="false" customWidth="false" hidden="false" outlineLevel="0" max="1280" min="1051" style="129" width="10.57"/>
    <col collapsed="false" customWidth="true" hidden="true" outlineLevel="0" max="1288" min="1281" style="129" width="12.8"/>
    <col collapsed="false" customWidth="true" hidden="false" outlineLevel="0" max="1289" min="1289" style="129" width="3.71"/>
    <col collapsed="false" customWidth="true" hidden="false" outlineLevel="0" max="1290" min="1290" style="129" width="3.86"/>
    <col collapsed="false" customWidth="true" hidden="false" outlineLevel="0" max="1291" min="1291" style="129" width="3.71"/>
    <col collapsed="false" customWidth="true" hidden="false" outlineLevel="0" max="1292" min="1292" style="129" width="12.71"/>
    <col collapsed="false" customWidth="true" hidden="false" outlineLevel="0" max="1293" min="1293" style="129" width="52.71"/>
    <col collapsed="false" customWidth="true" hidden="true" outlineLevel="0" max="1297" min="1294" style="129" width="12.8"/>
    <col collapsed="false" customWidth="true" hidden="false" outlineLevel="0" max="1298" min="1298" style="129" width="12.29"/>
    <col collapsed="false" customWidth="true" hidden="false" outlineLevel="0" max="1299" min="1299" style="129" width="6.43"/>
    <col collapsed="false" customWidth="true" hidden="false" outlineLevel="0" max="1300" min="1300" style="129" width="12.29"/>
    <col collapsed="false" customWidth="true" hidden="true" outlineLevel="0" max="1301" min="1301" style="129" width="12.8"/>
    <col collapsed="false" customWidth="true" hidden="false" outlineLevel="0" max="1302" min="1302" style="129" width="3.71"/>
    <col collapsed="false" customWidth="true" hidden="false" outlineLevel="0" max="1303" min="1303" style="129" width="11.14"/>
    <col collapsed="false" customWidth="false" hidden="false" outlineLevel="0" max="1305" min="1304" style="129" width="10.57"/>
    <col collapsed="false" customWidth="true" hidden="false" outlineLevel="0" max="1306" min="1306" style="129" width="11.14"/>
    <col collapsed="false" customWidth="false" hidden="false" outlineLevel="0" max="1536" min="1307" style="129" width="10.57"/>
    <col collapsed="false" customWidth="true" hidden="true" outlineLevel="0" max="1544" min="1537" style="129" width="12.8"/>
    <col collapsed="false" customWidth="true" hidden="false" outlineLevel="0" max="1545" min="1545" style="129" width="3.71"/>
    <col collapsed="false" customWidth="true" hidden="false" outlineLevel="0" max="1546" min="1546" style="129" width="3.86"/>
    <col collapsed="false" customWidth="true" hidden="false" outlineLevel="0" max="1547" min="1547" style="129" width="3.71"/>
    <col collapsed="false" customWidth="true" hidden="false" outlineLevel="0" max="1548" min="1548" style="129" width="12.71"/>
    <col collapsed="false" customWidth="true" hidden="false" outlineLevel="0" max="1549" min="1549" style="129" width="52.71"/>
    <col collapsed="false" customWidth="true" hidden="true" outlineLevel="0" max="1553" min="1550" style="129" width="12.8"/>
    <col collapsed="false" customWidth="true" hidden="false" outlineLevel="0" max="1554" min="1554" style="129" width="12.29"/>
    <col collapsed="false" customWidth="true" hidden="false" outlineLevel="0" max="1555" min="1555" style="129" width="6.43"/>
    <col collapsed="false" customWidth="true" hidden="false" outlineLevel="0" max="1556" min="1556" style="129" width="12.29"/>
    <col collapsed="false" customWidth="true" hidden="true" outlineLevel="0" max="1557" min="1557" style="129" width="12.8"/>
    <col collapsed="false" customWidth="true" hidden="false" outlineLevel="0" max="1558" min="1558" style="129" width="3.71"/>
    <col collapsed="false" customWidth="true" hidden="false" outlineLevel="0" max="1559" min="1559" style="129" width="11.14"/>
    <col collapsed="false" customWidth="false" hidden="false" outlineLevel="0" max="1561" min="1560" style="129" width="10.57"/>
    <col collapsed="false" customWidth="true" hidden="false" outlineLevel="0" max="1562" min="1562" style="129" width="11.14"/>
    <col collapsed="false" customWidth="false" hidden="false" outlineLevel="0" max="1792" min="1563" style="129" width="10.57"/>
    <col collapsed="false" customWidth="true" hidden="true" outlineLevel="0" max="1800" min="1793" style="129" width="12.8"/>
    <col collapsed="false" customWidth="true" hidden="false" outlineLevel="0" max="1801" min="1801" style="129" width="3.71"/>
    <col collapsed="false" customWidth="true" hidden="false" outlineLevel="0" max="1802" min="1802" style="129" width="3.86"/>
    <col collapsed="false" customWidth="true" hidden="false" outlineLevel="0" max="1803" min="1803" style="129" width="3.71"/>
    <col collapsed="false" customWidth="true" hidden="false" outlineLevel="0" max="1804" min="1804" style="129" width="12.71"/>
    <col collapsed="false" customWidth="true" hidden="false" outlineLevel="0" max="1805" min="1805" style="129" width="52.71"/>
    <col collapsed="false" customWidth="true" hidden="true" outlineLevel="0" max="1809" min="1806" style="129" width="12.8"/>
    <col collapsed="false" customWidth="true" hidden="false" outlineLevel="0" max="1810" min="1810" style="129" width="12.29"/>
    <col collapsed="false" customWidth="true" hidden="false" outlineLevel="0" max="1811" min="1811" style="129" width="6.43"/>
    <col collapsed="false" customWidth="true" hidden="false" outlineLevel="0" max="1812" min="1812" style="129" width="12.29"/>
    <col collapsed="false" customWidth="true" hidden="true" outlineLevel="0" max="1813" min="1813" style="129" width="12.8"/>
    <col collapsed="false" customWidth="true" hidden="false" outlineLevel="0" max="1814" min="1814" style="129" width="3.71"/>
    <col collapsed="false" customWidth="true" hidden="false" outlineLevel="0" max="1815" min="1815" style="129" width="11.14"/>
    <col collapsed="false" customWidth="false" hidden="false" outlineLevel="0" max="1817" min="1816" style="129" width="10.57"/>
    <col collapsed="false" customWidth="true" hidden="false" outlineLevel="0" max="1818" min="1818" style="129" width="11.14"/>
    <col collapsed="false" customWidth="false" hidden="false" outlineLevel="0" max="2048" min="1819" style="129" width="10.57"/>
    <col collapsed="false" customWidth="true" hidden="true" outlineLevel="0" max="2056" min="2049" style="129" width="12.8"/>
    <col collapsed="false" customWidth="true" hidden="false" outlineLevel="0" max="2057" min="2057" style="129" width="3.71"/>
    <col collapsed="false" customWidth="true" hidden="false" outlineLevel="0" max="2058" min="2058" style="129" width="3.86"/>
    <col collapsed="false" customWidth="true" hidden="false" outlineLevel="0" max="2059" min="2059" style="129" width="3.71"/>
    <col collapsed="false" customWidth="true" hidden="false" outlineLevel="0" max="2060" min="2060" style="129" width="12.71"/>
    <col collapsed="false" customWidth="true" hidden="false" outlineLevel="0" max="2061" min="2061" style="129" width="52.71"/>
    <col collapsed="false" customWidth="true" hidden="true" outlineLevel="0" max="2065" min="2062" style="129" width="12.8"/>
    <col collapsed="false" customWidth="true" hidden="false" outlineLevel="0" max="2066" min="2066" style="129" width="12.29"/>
    <col collapsed="false" customWidth="true" hidden="false" outlineLevel="0" max="2067" min="2067" style="129" width="6.43"/>
    <col collapsed="false" customWidth="true" hidden="false" outlineLevel="0" max="2068" min="2068" style="129" width="12.29"/>
    <col collapsed="false" customWidth="true" hidden="true" outlineLevel="0" max="2069" min="2069" style="129" width="12.8"/>
    <col collapsed="false" customWidth="true" hidden="false" outlineLevel="0" max="2070" min="2070" style="129" width="3.71"/>
    <col collapsed="false" customWidth="true" hidden="false" outlineLevel="0" max="2071" min="2071" style="129" width="11.14"/>
    <col collapsed="false" customWidth="false" hidden="false" outlineLevel="0" max="2073" min="2072" style="129" width="10.57"/>
    <col collapsed="false" customWidth="true" hidden="false" outlineLevel="0" max="2074" min="2074" style="129" width="11.14"/>
    <col collapsed="false" customWidth="false" hidden="false" outlineLevel="0" max="2304" min="2075" style="129" width="10.57"/>
    <col collapsed="false" customWidth="true" hidden="true" outlineLevel="0" max="2312" min="2305" style="129" width="12.8"/>
    <col collapsed="false" customWidth="true" hidden="false" outlineLevel="0" max="2313" min="2313" style="129" width="3.71"/>
    <col collapsed="false" customWidth="true" hidden="false" outlineLevel="0" max="2314" min="2314" style="129" width="3.86"/>
    <col collapsed="false" customWidth="true" hidden="false" outlineLevel="0" max="2315" min="2315" style="129" width="3.71"/>
    <col collapsed="false" customWidth="true" hidden="false" outlineLevel="0" max="2316" min="2316" style="129" width="12.71"/>
    <col collapsed="false" customWidth="true" hidden="false" outlineLevel="0" max="2317" min="2317" style="129" width="52.71"/>
    <col collapsed="false" customWidth="true" hidden="true" outlineLevel="0" max="2321" min="2318" style="129" width="12.8"/>
    <col collapsed="false" customWidth="true" hidden="false" outlineLevel="0" max="2322" min="2322" style="129" width="12.29"/>
    <col collapsed="false" customWidth="true" hidden="false" outlineLevel="0" max="2323" min="2323" style="129" width="6.43"/>
    <col collapsed="false" customWidth="true" hidden="false" outlineLevel="0" max="2324" min="2324" style="129" width="12.29"/>
    <col collapsed="false" customWidth="true" hidden="true" outlineLevel="0" max="2325" min="2325" style="129" width="12.8"/>
    <col collapsed="false" customWidth="true" hidden="false" outlineLevel="0" max="2326" min="2326" style="129" width="3.71"/>
    <col collapsed="false" customWidth="true" hidden="false" outlineLevel="0" max="2327" min="2327" style="129" width="11.14"/>
    <col collapsed="false" customWidth="false" hidden="false" outlineLevel="0" max="2329" min="2328" style="129" width="10.57"/>
    <col collapsed="false" customWidth="true" hidden="false" outlineLevel="0" max="2330" min="2330" style="129" width="11.14"/>
    <col collapsed="false" customWidth="false" hidden="false" outlineLevel="0" max="2560" min="2331" style="129" width="10.57"/>
    <col collapsed="false" customWidth="true" hidden="true" outlineLevel="0" max="2568" min="2561" style="129" width="12.8"/>
    <col collapsed="false" customWidth="true" hidden="false" outlineLevel="0" max="2569" min="2569" style="129" width="3.71"/>
    <col collapsed="false" customWidth="true" hidden="false" outlineLevel="0" max="2570" min="2570" style="129" width="3.86"/>
    <col collapsed="false" customWidth="true" hidden="false" outlineLevel="0" max="2571" min="2571" style="129" width="3.71"/>
    <col collapsed="false" customWidth="true" hidden="false" outlineLevel="0" max="2572" min="2572" style="129" width="12.71"/>
    <col collapsed="false" customWidth="true" hidden="false" outlineLevel="0" max="2573" min="2573" style="129" width="52.71"/>
    <col collapsed="false" customWidth="true" hidden="true" outlineLevel="0" max="2577" min="2574" style="129" width="12.8"/>
    <col collapsed="false" customWidth="true" hidden="false" outlineLevel="0" max="2578" min="2578" style="129" width="12.29"/>
    <col collapsed="false" customWidth="true" hidden="false" outlineLevel="0" max="2579" min="2579" style="129" width="6.43"/>
    <col collapsed="false" customWidth="true" hidden="false" outlineLevel="0" max="2580" min="2580" style="129" width="12.29"/>
    <col collapsed="false" customWidth="true" hidden="true" outlineLevel="0" max="2581" min="2581" style="129" width="12.8"/>
    <col collapsed="false" customWidth="true" hidden="false" outlineLevel="0" max="2582" min="2582" style="129" width="3.71"/>
    <col collapsed="false" customWidth="true" hidden="false" outlineLevel="0" max="2583" min="2583" style="129" width="11.14"/>
    <col collapsed="false" customWidth="false" hidden="false" outlineLevel="0" max="2585" min="2584" style="129" width="10.57"/>
    <col collapsed="false" customWidth="true" hidden="false" outlineLevel="0" max="2586" min="2586" style="129" width="11.14"/>
    <col collapsed="false" customWidth="false" hidden="false" outlineLevel="0" max="2816" min="2587" style="129" width="10.57"/>
    <col collapsed="false" customWidth="true" hidden="true" outlineLevel="0" max="2824" min="2817" style="129" width="12.8"/>
    <col collapsed="false" customWidth="true" hidden="false" outlineLevel="0" max="2825" min="2825" style="129" width="3.71"/>
    <col collapsed="false" customWidth="true" hidden="false" outlineLevel="0" max="2826" min="2826" style="129" width="3.86"/>
    <col collapsed="false" customWidth="true" hidden="false" outlineLevel="0" max="2827" min="2827" style="129" width="3.71"/>
    <col collapsed="false" customWidth="true" hidden="false" outlineLevel="0" max="2828" min="2828" style="129" width="12.71"/>
    <col collapsed="false" customWidth="true" hidden="false" outlineLevel="0" max="2829" min="2829" style="129" width="52.71"/>
    <col collapsed="false" customWidth="true" hidden="true" outlineLevel="0" max="2833" min="2830" style="129" width="12.8"/>
    <col collapsed="false" customWidth="true" hidden="false" outlineLevel="0" max="2834" min="2834" style="129" width="12.29"/>
    <col collapsed="false" customWidth="true" hidden="false" outlineLevel="0" max="2835" min="2835" style="129" width="6.43"/>
    <col collapsed="false" customWidth="true" hidden="false" outlineLevel="0" max="2836" min="2836" style="129" width="12.29"/>
    <col collapsed="false" customWidth="true" hidden="true" outlineLevel="0" max="2837" min="2837" style="129" width="12.8"/>
    <col collapsed="false" customWidth="true" hidden="false" outlineLevel="0" max="2838" min="2838" style="129" width="3.71"/>
    <col collapsed="false" customWidth="true" hidden="false" outlineLevel="0" max="2839" min="2839" style="129" width="11.14"/>
    <col collapsed="false" customWidth="false" hidden="false" outlineLevel="0" max="2841" min="2840" style="129" width="10.57"/>
    <col collapsed="false" customWidth="true" hidden="false" outlineLevel="0" max="2842" min="2842" style="129" width="11.14"/>
    <col collapsed="false" customWidth="false" hidden="false" outlineLevel="0" max="3072" min="2843" style="129" width="10.57"/>
    <col collapsed="false" customWidth="true" hidden="true" outlineLevel="0" max="3080" min="3073" style="129" width="12.8"/>
    <col collapsed="false" customWidth="true" hidden="false" outlineLevel="0" max="3081" min="3081" style="129" width="3.71"/>
    <col collapsed="false" customWidth="true" hidden="false" outlineLevel="0" max="3082" min="3082" style="129" width="3.86"/>
    <col collapsed="false" customWidth="true" hidden="false" outlineLevel="0" max="3083" min="3083" style="129" width="3.71"/>
    <col collapsed="false" customWidth="true" hidden="false" outlineLevel="0" max="3084" min="3084" style="129" width="12.71"/>
    <col collapsed="false" customWidth="true" hidden="false" outlineLevel="0" max="3085" min="3085" style="129" width="52.71"/>
    <col collapsed="false" customWidth="true" hidden="true" outlineLevel="0" max="3089" min="3086" style="129" width="12.8"/>
    <col collapsed="false" customWidth="true" hidden="false" outlineLevel="0" max="3090" min="3090" style="129" width="12.29"/>
    <col collapsed="false" customWidth="true" hidden="false" outlineLevel="0" max="3091" min="3091" style="129" width="6.43"/>
    <col collapsed="false" customWidth="true" hidden="false" outlineLevel="0" max="3092" min="3092" style="129" width="12.29"/>
    <col collapsed="false" customWidth="true" hidden="true" outlineLevel="0" max="3093" min="3093" style="129" width="12.8"/>
    <col collapsed="false" customWidth="true" hidden="false" outlineLevel="0" max="3094" min="3094" style="129" width="3.71"/>
    <col collapsed="false" customWidth="true" hidden="false" outlineLevel="0" max="3095" min="3095" style="129" width="11.14"/>
    <col collapsed="false" customWidth="false" hidden="false" outlineLevel="0" max="3097" min="3096" style="129" width="10.57"/>
    <col collapsed="false" customWidth="true" hidden="false" outlineLevel="0" max="3098" min="3098" style="129" width="11.14"/>
    <col collapsed="false" customWidth="false" hidden="false" outlineLevel="0" max="3328" min="3099" style="129" width="10.57"/>
    <col collapsed="false" customWidth="true" hidden="true" outlineLevel="0" max="3336" min="3329" style="129" width="12.8"/>
    <col collapsed="false" customWidth="true" hidden="false" outlineLevel="0" max="3337" min="3337" style="129" width="3.71"/>
    <col collapsed="false" customWidth="true" hidden="false" outlineLevel="0" max="3338" min="3338" style="129" width="3.86"/>
    <col collapsed="false" customWidth="true" hidden="false" outlineLevel="0" max="3339" min="3339" style="129" width="3.71"/>
    <col collapsed="false" customWidth="true" hidden="false" outlineLevel="0" max="3340" min="3340" style="129" width="12.71"/>
    <col collapsed="false" customWidth="true" hidden="false" outlineLevel="0" max="3341" min="3341" style="129" width="52.71"/>
    <col collapsed="false" customWidth="true" hidden="true" outlineLevel="0" max="3345" min="3342" style="129" width="12.8"/>
    <col collapsed="false" customWidth="true" hidden="false" outlineLevel="0" max="3346" min="3346" style="129" width="12.29"/>
    <col collapsed="false" customWidth="true" hidden="false" outlineLevel="0" max="3347" min="3347" style="129" width="6.43"/>
    <col collapsed="false" customWidth="true" hidden="false" outlineLevel="0" max="3348" min="3348" style="129" width="12.29"/>
    <col collapsed="false" customWidth="true" hidden="true" outlineLevel="0" max="3349" min="3349" style="129" width="12.8"/>
    <col collapsed="false" customWidth="true" hidden="false" outlineLevel="0" max="3350" min="3350" style="129" width="3.71"/>
    <col collapsed="false" customWidth="true" hidden="false" outlineLevel="0" max="3351" min="3351" style="129" width="11.14"/>
    <col collapsed="false" customWidth="false" hidden="false" outlineLevel="0" max="3353" min="3352" style="129" width="10.57"/>
    <col collapsed="false" customWidth="true" hidden="false" outlineLevel="0" max="3354" min="3354" style="129" width="11.14"/>
    <col collapsed="false" customWidth="false" hidden="false" outlineLevel="0" max="3584" min="3355" style="129" width="10.57"/>
    <col collapsed="false" customWidth="true" hidden="true" outlineLevel="0" max="3592" min="3585" style="129" width="12.8"/>
    <col collapsed="false" customWidth="true" hidden="false" outlineLevel="0" max="3593" min="3593" style="129" width="3.71"/>
    <col collapsed="false" customWidth="true" hidden="false" outlineLevel="0" max="3594" min="3594" style="129" width="3.86"/>
    <col collapsed="false" customWidth="true" hidden="false" outlineLevel="0" max="3595" min="3595" style="129" width="3.71"/>
    <col collapsed="false" customWidth="true" hidden="false" outlineLevel="0" max="3596" min="3596" style="129" width="12.71"/>
    <col collapsed="false" customWidth="true" hidden="false" outlineLevel="0" max="3597" min="3597" style="129" width="52.71"/>
    <col collapsed="false" customWidth="true" hidden="true" outlineLevel="0" max="3601" min="3598" style="129" width="12.8"/>
    <col collapsed="false" customWidth="true" hidden="false" outlineLevel="0" max="3602" min="3602" style="129" width="12.29"/>
    <col collapsed="false" customWidth="true" hidden="false" outlineLevel="0" max="3603" min="3603" style="129" width="6.43"/>
    <col collapsed="false" customWidth="true" hidden="false" outlineLevel="0" max="3604" min="3604" style="129" width="12.29"/>
    <col collapsed="false" customWidth="true" hidden="true" outlineLevel="0" max="3605" min="3605" style="129" width="12.8"/>
    <col collapsed="false" customWidth="true" hidden="false" outlineLevel="0" max="3606" min="3606" style="129" width="3.71"/>
    <col collapsed="false" customWidth="true" hidden="false" outlineLevel="0" max="3607" min="3607" style="129" width="11.14"/>
    <col collapsed="false" customWidth="false" hidden="false" outlineLevel="0" max="3609" min="3608" style="129" width="10.57"/>
    <col collapsed="false" customWidth="true" hidden="false" outlineLevel="0" max="3610" min="3610" style="129" width="11.14"/>
    <col collapsed="false" customWidth="false" hidden="false" outlineLevel="0" max="3840" min="3611" style="129" width="10.57"/>
    <col collapsed="false" customWidth="true" hidden="true" outlineLevel="0" max="3848" min="3841" style="129" width="12.8"/>
    <col collapsed="false" customWidth="true" hidden="false" outlineLevel="0" max="3849" min="3849" style="129" width="3.71"/>
    <col collapsed="false" customWidth="true" hidden="false" outlineLevel="0" max="3850" min="3850" style="129" width="3.86"/>
    <col collapsed="false" customWidth="true" hidden="false" outlineLevel="0" max="3851" min="3851" style="129" width="3.71"/>
    <col collapsed="false" customWidth="true" hidden="false" outlineLevel="0" max="3852" min="3852" style="129" width="12.71"/>
    <col collapsed="false" customWidth="true" hidden="false" outlineLevel="0" max="3853" min="3853" style="129" width="52.71"/>
    <col collapsed="false" customWidth="true" hidden="true" outlineLevel="0" max="3857" min="3854" style="129" width="12.8"/>
    <col collapsed="false" customWidth="true" hidden="false" outlineLevel="0" max="3858" min="3858" style="129" width="12.29"/>
    <col collapsed="false" customWidth="true" hidden="false" outlineLevel="0" max="3859" min="3859" style="129" width="6.43"/>
    <col collapsed="false" customWidth="true" hidden="false" outlineLevel="0" max="3860" min="3860" style="129" width="12.29"/>
    <col collapsed="false" customWidth="true" hidden="true" outlineLevel="0" max="3861" min="3861" style="129" width="12.8"/>
    <col collapsed="false" customWidth="true" hidden="false" outlineLevel="0" max="3862" min="3862" style="129" width="3.71"/>
    <col collapsed="false" customWidth="true" hidden="false" outlineLevel="0" max="3863" min="3863" style="129" width="11.14"/>
    <col collapsed="false" customWidth="false" hidden="false" outlineLevel="0" max="3865" min="3864" style="129" width="10.57"/>
    <col collapsed="false" customWidth="true" hidden="false" outlineLevel="0" max="3866" min="3866" style="129" width="11.14"/>
    <col collapsed="false" customWidth="false" hidden="false" outlineLevel="0" max="4096" min="3867" style="129" width="10.57"/>
    <col collapsed="false" customWidth="true" hidden="true" outlineLevel="0" max="4104" min="4097" style="129" width="12.8"/>
    <col collapsed="false" customWidth="true" hidden="false" outlineLevel="0" max="4105" min="4105" style="129" width="3.71"/>
    <col collapsed="false" customWidth="true" hidden="false" outlineLevel="0" max="4106" min="4106" style="129" width="3.86"/>
    <col collapsed="false" customWidth="true" hidden="false" outlineLevel="0" max="4107" min="4107" style="129" width="3.71"/>
    <col collapsed="false" customWidth="true" hidden="false" outlineLevel="0" max="4108" min="4108" style="129" width="12.71"/>
    <col collapsed="false" customWidth="true" hidden="false" outlineLevel="0" max="4109" min="4109" style="129" width="52.71"/>
    <col collapsed="false" customWidth="true" hidden="true" outlineLevel="0" max="4113" min="4110" style="129" width="12.8"/>
    <col collapsed="false" customWidth="true" hidden="false" outlineLevel="0" max="4114" min="4114" style="129" width="12.29"/>
    <col collapsed="false" customWidth="true" hidden="false" outlineLevel="0" max="4115" min="4115" style="129" width="6.43"/>
    <col collapsed="false" customWidth="true" hidden="false" outlineLevel="0" max="4116" min="4116" style="129" width="12.29"/>
    <col collapsed="false" customWidth="true" hidden="true" outlineLevel="0" max="4117" min="4117" style="129" width="12.8"/>
    <col collapsed="false" customWidth="true" hidden="false" outlineLevel="0" max="4118" min="4118" style="129" width="3.71"/>
    <col collapsed="false" customWidth="true" hidden="false" outlineLevel="0" max="4119" min="4119" style="129" width="11.14"/>
    <col collapsed="false" customWidth="false" hidden="false" outlineLevel="0" max="4121" min="4120" style="129" width="10.57"/>
    <col collapsed="false" customWidth="true" hidden="false" outlineLevel="0" max="4122" min="4122" style="129" width="11.14"/>
    <col collapsed="false" customWidth="false" hidden="false" outlineLevel="0" max="4352" min="4123" style="129" width="10.57"/>
    <col collapsed="false" customWidth="true" hidden="true" outlineLevel="0" max="4360" min="4353" style="129" width="12.8"/>
    <col collapsed="false" customWidth="true" hidden="false" outlineLevel="0" max="4361" min="4361" style="129" width="3.71"/>
    <col collapsed="false" customWidth="true" hidden="false" outlineLevel="0" max="4362" min="4362" style="129" width="3.86"/>
    <col collapsed="false" customWidth="true" hidden="false" outlineLevel="0" max="4363" min="4363" style="129" width="3.71"/>
    <col collapsed="false" customWidth="true" hidden="false" outlineLevel="0" max="4364" min="4364" style="129" width="12.71"/>
    <col collapsed="false" customWidth="true" hidden="false" outlineLevel="0" max="4365" min="4365" style="129" width="52.71"/>
    <col collapsed="false" customWidth="true" hidden="true" outlineLevel="0" max="4369" min="4366" style="129" width="12.8"/>
    <col collapsed="false" customWidth="true" hidden="false" outlineLevel="0" max="4370" min="4370" style="129" width="12.29"/>
    <col collapsed="false" customWidth="true" hidden="false" outlineLevel="0" max="4371" min="4371" style="129" width="6.43"/>
    <col collapsed="false" customWidth="true" hidden="false" outlineLevel="0" max="4372" min="4372" style="129" width="12.29"/>
    <col collapsed="false" customWidth="true" hidden="true" outlineLevel="0" max="4373" min="4373" style="129" width="12.8"/>
    <col collapsed="false" customWidth="true" hidden="false" outlineLevel="0" max="4374" min="4374" style="129" width="3.71"/>
    <col collapsed="false" customWidth="true" hidden="false" outlineLevel="0" max="4375" min="4375" style="129" width="11.14"/>
    <col collapsed="false" customWidth="false" hidden="false" outlineLevel="0" max="4377" min="4376" style="129" width="10.57"/>
    <col collapsed="false" customWidth="true" hidden="false" outlineLevel="0" max="4378" min="4378" style="129" width="11.14"/>
    <col collapsed="false" customWidth="false" hidden="false" outlineLevel="0" max="4608" min="4379" style="129" width="10.57"/>
    <col collapsed="false" customWidth="true" hidden="true" outlineLevel="0" max="4616" min="4609" style="129" width="12.8"/>
    <col collapsed="false" customWidth="true" hidden="false" outlineLevel="0" max="4617" min="4617" style="129" width="3.71"/>
    <col collapsed="false" customWidth="true" hidden="false" outlineLevel="0" max="4618" min="4618" style="129" width="3.86"/>
    <col collapsed="false" customWidth="true" hidden="false" outlineLevel="0" max="4619" min="4619" style="129" width="3.71"/>
    <col collapsed="false" customWidth="true" hidden="false" outlineLevel="0" max="4620" min="4620" style="129" width="12.71"/>
    <col collapsed="false" customWidth="true" hidden="false" outlineLevel="0" max="4621" min="4621" style="129" width="52.71"/>
    <col collapsed="false" customWidth="true" hidden="true" outlineLevel="0" max="4625" min="4622" style="129" width="12.8"/>
    <col collapsed="false" customWidth="true" hidden="false" outlineLevel="0" max="4626" min="4626" style="129" width="12.29"/>
    <col collapsed="false" customWidth="true" hidden="false" outlineLevel="0" max="4627" min="4627" style="129" width="6.43"/>
    <col collapsed="false" customWidth="true" hidden="false" outlineLevel="0" max="4628" min="4628" style="129" width="12.29"/>
    <col collapsed="false" customWidth="true" hidden="true" outlineLevel="0" max="4629" min="4629" style="129" width="12.8"/>
    <col collapsed="false" customWidth="true" hidden="false" outlineLevel="0" max="4630" min="4630" style="129" width="3.71"/>
    <col collapsed="false" customWidth="true" hidden="false" outlineLevel="0" max="4631" min="4631" style="129" width="11.14"/>
    <col collapsed="false" customWidth="false" hidden="false" outlineLevel="0" max="4633" min="4632" style="129" width="10.57"/>
    <col collapsed="false" customWidth="true" hidden="false" outlineLevel="0" max="4634" min="4634" style="129" width="11.14"/>
    <col collapsed="false" customWidth="false" hidden="false" outlineLevel="0" max="4864" min="4635" style="129" width="10.57"/>
    <col collapsed="false" customWidth="true" hidden="true" outlineLevel="0" max="4872" min="4865" style="129" width="12.8"/>
    <col collapsed="false" customWidth="true" hidden="false" outlineLevel="0" max="4873" min="4873" style="129" width="3.71"/>
    <col collapsed="false" customWidth="true" hidden="false" outlineLevel="0" max="4874" min="4874" style="129" width="3.86"/>
    <col collapsed="false" customWidth="true" hidden="false" outlineLevel="0" max="4875" min="4875" style="129" width="3.71"/>
    <col collapsed="false" customWidth="true" hidden="false" outlineLevel="0" max="4876" min="4876" style="129" width="12.71"/>
    <col collapsed="false" customWidth="true" hidden="false" outlineLevel="0" max="4877" min="4877" style="129" width="52.71"/>
    <col collapsed="false" customWidth="true" hidden="true" outlineLevel="0" max="4881" min="4878" style="129" width="12.8"/>
    <col collapsed="false" customWidth="true" hidden="false" outlineLevel="0" max="4882" min="4882" style="129" width="12.29"/>
    <col collapsed="false" customWidth="true" hidden="false" outlineLevel="0" max="4883" min="4883" style="129" width="6.43"/>
    <col collapsed="false" customWidth="true" hidden="false" outlineLevel="0" max="4884" min="4884" style="129" width="12.29"/>
    <col collapsed="false" customWidth="true" hidden="true" outlineLevel="0" max="4885" min="4885" style="129" width="12.8"/>
    <col collapsed="false" customWidth="true" hidden="false" outlineLevel="0" max="4886" min="4886" style="129" width="3.71"/>
    <col collapsed="false" customWidth="true" hidden="false" outlineLevel="0" max="4887" min="4887" style="129" width="11.14"/>
    <col collapsed="false" customWidth="false" hidden="false" outlineLevel="0" max="4889" min="4888" style="129" width="10.57"/>
    <col collapsed="false" customWidth="true" hidden="false" outlineLevel="0" max="4890" min="4890" style="129" width="11.14"/>
    <col collapsed="false" customWidth="false" hidden="false" outlineLevel="0" max="5120" min="4891" style="129" width="10.57"/>
    <col collapsed="false" customWidth="true" hidden="true" outlineLevel="0" max="5128" min="5121" style="129" width="12.8"/>
    <col collapsed="false" customWidth="true" hidden="false" outlineLevel="0" max="5129" min="5129" style="129" width="3.71"/>
    <col collapsed="false" customWidth="true" hidden="false" outlineLevel="0" max="5130" min="5130" style="129" width="3.86"/>
    <col collapsed="false" customWidth="true" hidden="false" outlineLevel="0" max="5131" min="5131" style="129" width="3.71"/>
    <col collapsed="false" customWidth="true" hidden="false" outlineLevel="0" max="5132" min="5132" style="129" width="12.71"/>
    <col collapsed="false" customWidth="true" hidden="false" outlineLevel="0" max="5133" min="5133" style="129" width="52.71"/>
    <col collapsed="false" customWidth="true" hidden="true" outlineLevel="0" max="5137" min="5134" style="129" width="12.8"/>
    <col collapsed="false" customWidth="true" hidden="false" outlineLevel="0" max="5138" min="5138" style="129" width="12.29"/>
    <col collapsed="false" customWidth="true" hidden="false" outlineLevel="0" max="5139" min="5139" style="129" width="6.43"/>
    <col collapsed="false" customWidth="true" hidden="false" outlineLevel="0" max="5140" min="5140" style="129" width="12.29"/>
    <col collapsed="false" customWidth="true" hidden="true" outlineLevel="0" max="5141" min="5141" style="129" width="12.8"/>
    <col collapsed="false" customWidth="true" hidden="false" outlineLevel="0" max="5142" min="5142" style="129" width="3.71"/>
    <col collapsed="false" customWidth="true" hidden="false" outlineLevel="0" max="5143" min="5143" style="129" width="11.14"/>
    <col collapsed="false" customWidth="false" hidden="false" outlineLevel="0" max="5145" min="5144" style="129" width="10.57"/>
    <col collapsed="false" customWidth="true" hidden="false" outlineLevel="0" max="5146" min="5146" style="129" width="11.14"/>
    <col collapsed="false" customWidth="false" hidden="false" outlineLevel="0" max="5376" min="5147" style="129" width="10.57"/>
    <col collapsed="false" customWidth="true" hidden="true" outlineLevel="0" max="5384" min="5377" style="129" width="12.8"/>
    <col collapsed="false" customWidth="true" hidden="false" outlineLevel="0" max="5385" min="5385" style="129" width="3.71"/>
    <col collapsed="false" customWidth="true" hidden="false" outlineLevel="0" max="5386" min="5386" style="129" width="3.86"/>
    <col collapsed="false" customWidth="true" hidden="false" outlineLevel="0" max="5387" min="5387" style="129" width="3.71"/>
    <col collapsed="false" customWidth="true" hidden="false" outlineLevel="0" max="5388" min="5388" style="129" width="12.71"/>
    <col collapsed="false" customWidth="true" hidden="false" outlineLevel="0" max="5389" min="5389" style="129" width="52.71"/>
    <col collapsed="false" customWidth="true" hidden="true" outlineLevel="0" max="5393" min="5390" style="129" width="12.8"/>
    <col collapsed="false" customWidth="true" hidden="false" outlineLevel="0" max="5394" min="5394" style="129" width="12.29"/>
    <col collapsed="false" customWidth="true" hidden="false" outlineLevel="0" max="5395" min="5395" style="129" width="6.43"/>
    <col collapsed="false" customWidth="true" hidden="false" outlineLevel="0" max="5396" min="5396" style="129" width="12.29"/>
    <col collapsed="false" customWidth="true" hidden="true" outlineLevel="0" max="5397" min="5397" style="129" width="12.8"/>
    <col collapsed="false" customWidth="true" hidden="false" outlineLevel="0" max="5398" min="5398" style="129" width="3.71"/>
    <col collapsed="false" customWidth="true" hidden="false" outlineLevel="0" max="5399" min="5399" style="129" width="11.14"/>
    <col collapsed="false" customWidth="false" hidden="false" outlineLevel="0" max="5401" min="5400" style="129" width="10.57"/>
    <col collapsed="false" customWidth="true" hidden="false" outlineLevel="0" max="5402" min="5402" style="129" width="11.14"/>
    <col collapsed="false" customWidth="false" hidden="false" outlineLevel="0" max="5632" min="5403" style="129" width="10.57"/>
    <col collapsed="false" customWidth="true" hidden="true" outlineLevel="0" max="5640" min="5633" style="129" width="12.8"/>
    <col collapsed="false" customWidth="true" hidden="false" outlineLevel="0" max="5641" min="5641" style="129" width="3.71"/>
    <col collapsed="false" customWidth="true" hidden="false" outlineLevel="0" max="5642" min="5642" style="129" width="3.86"/>
    <col collapsed="false" customWidth="true" hidden="false" outlineLevel="0" max="5643" min="5643" style="129" width="3.71"/>
    <col collapsed="false" customWidth="true" hidden="false" outlineLevel="0" max="5644" min="5644" style="129" width="12.71"/>
    <col collapsed="false" customWidth="true" hidden="false" outlineLevel="0" max="5645" min="5645" style="129" width="52.71"/>
    <col collapsed="false" customWidth="true" hidden="true" outlineLevel="0" max="5649" min="5646" style="129" width="12.8"/>
    <col collapsed="false" customWidth="true" hidden="false" outlineLevel="0" max="5650" min="5650" style="129" width="12.29"/>
    <col collapsed="false" customWidth="true" hidden="false" outlineLevel="0" max="5651" min="5651" style="129" width="6.43"/>
    <col collapsed="false" customWidth="true" hidden="false" outlineLevel="0" max="5652" min="5652" style="129" width="12.29"/>
    <col collapsed="false" customWidth="true" hidden="true" outlineLevel="0" max="5653" min="5653" style="129" width="12.8"/>
    <col collapsed="false" customWidth="true" hidden="false" outlineLevel="0" max="5654" min="5654" style="129" width="3.71"/>
    <col collapsed="false" customWidth="true" hidden="false" outlineLevel="0" max="5655" min="5655" style="129" width="11.14"/>
    <col collapsed="false" customWidth="false" hidden="false" outlineLevel="0" max="5657" min="5656" style="129" width="10.57"/>
    <col collapsed="false" customWidth="true" hidden="false" outlineLevel="0" max="5658" min="5658" style="129" width="11.14"/>
    <col collapsed="false" customWidth="false" hidden="false" outlineLevel="0" max="5888" min="5659" style="129" width="10.57"/>
    <col collapsed="false" customWidth="true" hidden="true" outlineLevel="0" max="5896" min="5889" style="129" width="12.8"/>
    <col collapsed="false" customWidth="true" hidden="false" outlineLevel="0" max="5897" min="5897" style="129" width="3.71"/>
    <col collapsed="false" customWidth="true" hidden="false" outlineLevel="0" max="5898" min="5898" style="129" width="3.86"/>
    <col collapsed="false" customWidth="true" hidden="false" outlineLevel="0" max="5899" min="5899" style="129" width="3.71"/>
    <col collapsed="false" customWidth="true" hidden="false" outlineLevel="0" max="5900" min="5900" style="129" width="12.71"/>
    <col collapsed="false" customWidth="true" hidden="false" outlineLevel="0" max="5901" min="5901" style="129" width="52.71"/>
    <col collapsed="false" customWidth="true" hidden="true" outlineLevel="0" max="5905" min="5902" style="129" width="12.8"/>
    <col collapsed="false" customWidth="true" hidden="false" outlineLevel="0" max="5906" min="5906" style="129" width="12.29"/>
    <col collapsed="false" customWidth="true" hidden="false" outlineLevel="0" max="5907" min="5907" style="129" width="6.43"/>
    <col collapsed="false" customWidth="true" hidden="false" outlineLevel="0" max="5908" min="5908" style="129" width="12.29"/>
    <col collapsed="false" customWidth="true" hidden="true" outlineLevel="0" max="5909" min="5909" style="129" width="12.8"/>
    <col collapsed="false" customWidth="true" hidden="false" outlineLevel="0" max="5910" min="5910" style="129" width="3.71"/>
    <col collapsed="false" customWidth="true" hidden="false" outlineLevel="0" max="5911" min="5911" style="129" width="11.14"/>
    <col collapsed="false" customWidth="false" hidden="false" outlineLevel="0" max="5913" min="5912" style="129" width="10.57"/>
    <col collapsed="false" customWidth="true" hidden="false" outlineLevel="0" max="5914" min="5914" style="129" width="11.14"/>
    <col collapsed="false" customWidth="false" hidden="false" outlineLevel="0" max="6144" min="5915" style="129" width="10.57"/>
    <col collapsed="false" customWidth="true" hidden="true" outlineLevel="0" max="6152" min="6145" style="129" width="12.8"/>
    <col collapsed="false" customWidth="true" hidden="false" outlineLevel="0" max="6153" min="6153" style="129" width="3.71"/>
    <col collapsed="false" customWidth="true" hidden="false" outlineLevel="0" max="6154" min="6154" style="129" width="3.86"/>
    <col collapsed="false" customWidth="true" hidden="false" outlineLevel="0" max="6155" min="6155" style="129" width="3.71"/>
    <col collapsed="false" customWidth="true" hidden="false" outlineLevel="0" max="6156" min="6156" style="129" width="12.71"/>
    <col collapsed="false" customWidth="true" hidden="false" outlineLevel="0" max="6157" min="6157" style="129" width="52.71"/>
    <col collapsed="false" customWidth="true" hidden="true" outlineLevel="0" max="6161" min="6158" style="129" width="12.8"/>
    <col collapsed="false" customWidth="true" hidden="false" outlineLevel="0" max="6162" min="6162" style="129" width="12.29"/>
    <col collapsed="false" customWidth="true" hidden="false" outlineLevel="0" max="6163" min="6163" style="129" width="6.43"/>
    <col collapsed="false" customWidth="true" hidden="false" outlineLevel="0" max="6164" min="6164" style="129" width="12.29"/>
    <col collapsed="false" customWidth="true" hidden="true" outlineLevel="0" max="6165" min="6165" style="129" width="12.8"/>
    <col collapsed="false" customWidth="true" hidden="false" outlineLevel="0" max="6166" min="6166" style="129" width="3.71"/>
    <col collapsed="false" customWidth="true" hidden="false" outlineLevel="0" max="6167" min="6167" style="129" width="11.14"/>
    <col collapsed="false" customWidth="false" hidden="false" outlineLevel="0" max="6169" min="6168" style="129" width="10.57"/>
    <col collapsed="false" customWidth="true" hidden="false" outlineLevel="0" max="6170" min="6170" style="129" width="11.14"/>
    <col collapsed="false" customWidth="false" hidden="false" outlineLevel="0" max="6400" min="6171" style="129" width="10.57"/>
    <col collapsed="false" customWidth="true" hidden="true" outlineLevel="0" max="6408" min="6401" style="129" width="12.8"/>
    <col collapsed="false" customWidth="true" hidden="false" outlineLevel="0" max="6409" min="6409" style="129" width="3.71"/>
    <col collapsed="false" customWidth="true" hidden="false" outlineLevel="0" max="6410" min="6410" style="129" width="3.86"/>
    <col collapsed="false" customWidth="true" hidden="false" outlineLevel="0" max="6411" min="6411" style="129" width="3.71"/>
    <col collapsed="false" customWidth="true" hidden="false" outlineLevel="0" max="6412" min="6412" style="129" width="12.71"/>
    <col collapsed="false" customWidth="true" hidden="false" outlineLevel="0" max="6413" min="6413" style="129" width="52.71"/>
    <col collapsed="false" customWidth="true" hidden="true" outlineLevel="0" max="6417" min="6414" style="129" width="12.8"/>
    <col collapsed="false" customWidth="true" hidden="false" outlineLevel="0" max="6418" min="6418" style="129" width="12.29"/>
    <col collapsed="false" customWidth="true" hidden="false" outlineLevel="0" max="6419" min="6419" style="129" width="6.43"/>
    <col collapsed="false" customWidth="true" hidden="false" outlineLevel="0" max="6420" min="6420" style="129" width="12.29"/>
    <col collapsed="false" customWidth="true" hidden="true" outlineLevel="0" max="6421" min="6421" style="129" width="12.8"/>
    <col collapsed="false" customWidth="true" hidden="false" outlineLevel="0" max="6422" min="6422" style="129" width="3.71"/>
    <col collapsed="false" customWidth="true" hidden="false" outlineLevel="0" max="6423" min="6423" style="129" width="11.14"/>
    <col collapsed="false" customWidth="false" hidden="false" outlineLevel="0" max="6425" min="6424" style="129" width="10.57"/>
    <col collapsed="false" customWidth="true" hidden="false" outlineLevel="0" max="6426" min="6426" style="129" width="11.14"/>
    <col collapsed="false" customWidth="false" hidden="false" outlineLevel="0" max="6656" min="6427" style="129" width="10.57"/>
    <col collapsed="false" customWidth="true" hidden="true" outlineLevel="0" max="6664" min="6657" style="129" width="12.8"/>
    <col collapsed="false" customWidth="true" hidden="false" outlineLevel="0" max="6665" min="6665" style="129" width="3.71"/>
    <col collapsed="false" customWidth="true" hidden="false" outlineLevel="0" max="6666" min="6666" style="129" width="3.86"/>
    <col collapsed="false" customWidth="true" hidden="false" outlineLevel="0" max="6667" min="6667" style="129" width="3.71"/>
    <col collapsed="false" customWidth="true" hidden="false" outlineLevel="0" max="6668" min="6668" style="129" width="12.71"/>
    <col collapsed="false" customWidth="true" hidden="false" outlineLevel="0" max="6669" min="6669" style="129" width="52.71"/>
    <col collapsed="false" customWidth="true" hidden="true" outlineLevel="0" max="6673" min="6670" style="129" width="12.8"/>
    <col collapsed="false" customWidth="true" hidden="false" outlineLevel="0" max="6674" min="6674" style="129" width="12.29"/>
    <col collapsed="false" customWidth="true" hidden="false" outlineLevel="0" max="6675" min="6675" style="129" width="6.43"/>
    <col collapsed="false" customWidth="true" hidden="false" outlineLevel="0" max="6676" min="6676" style="129" width="12.29"/>
    <col collapsed="false" customWidth="true" hidden="true" outlineLevel="0" max="6677" min="6677" style="129" width="12.8"/>
    <col collapsed="false" customWidth="true" hidden="false" outlineLevel="0" max="6678" min="6678" style="129" width="3.71"/>
    <col collapsed="false" customWidth="true" hidden="false" outlineLevel="0" max="6679" min="6679" style="129" width="11.14"/>
    <col collapsed="false" customWidth="false" hidden="false" outlineLevel="0" max="6681" min="6680" style="129" width="10.57"/>
    <col collapsed="false" customWidth="true" hidden="false" outlineLevel="0" max="6682" min="6682" style="129" width="11.14"/>
    <col collapsed="false" customWidth="false" hidden="false" outlineLevel="0" max="6912" min="6683" style="129" width="10.57"/>
    <col collapsed="false" customWidth="true" hidden="true" outlineLevel="0" max="6920" min="6913" style="129" width="12.8"/>
    <col collapsed="false" customWidth="true" hidden="false" outlineLevel="0" max="6921" min="6921" style="129" width="3.71"/>
    <col collapsed="false" customWidth="true" hidden="false" outlineLevel="0" max="6922" min="6922" style="129" width="3.86"/>
    <col collapsed="false" customWidth="true" hidden="false" outlineLevel="0" max="6923" min="6923" style="129" width="3.71"/>
    <col collapsed="false" customWidth="true" hidden="false" outlineLevel="0" max="6924" min="6924" style="129" width="12.71"/>
    <col collapsed="false" customWidth="true" hidden="false" outlineLevel="0" max="6925" min="6925" style="129" width="52.71"/>
    <col collapsed="false" customWidth="true" hidden="true" outlineLevel="0" max="6929" min="6926" style="129" width="12.8"/>
    <col collapsed="false" customWidth="true" hidden="false" outlineLevel="0" max="6930" min="6930" style="129" width="12.29"/>
    <col collapsed="false" customWidth="true" hidden="false" outlineLevel="0" max="6931" min="6931" style="129" width="6.43"/>
    <col collapsed="false" customWidth="true" hidden="false" outlineLevel="0" max="6932" min="6932" style="129" width="12.29"/>
    <col collapsed="false" customWidth="true" hidden="true" outlineLevel="0" max="6933" min="6933" style="129" width="12.8"/>
    <col collapsed="false" customWidth="true" hidden="false" outlineLevel="0" max="6934" min="6934" style="129" width="3.71"/>
    <col collapsed="false" customWidth="true" hidden="false" outlineLevel="0" max="6935" min="6935" style="129" width="11.14"/>
    <col collapsed="false" customWidth="false" hidden="false" outlineLevel="0" max="6937" min="6936" style="129" width="10.57"/>
    <col collapsed="false" customWidth="true" hidden="false" outlineLevel="0" max="6938" min="6938" style="129" width="11.14"/>
    <col collapsed="false" customWidth="false" hidden="false" outlineLevel="0" max="7168" min="6939" style="129" width="10.57"/>
    <col collapsed="false" customWidth="true" hidden="true" outlineLevel="0" max="7176" min="7169" style="129" width="12.8"/>
    <col collapsed="false" customWidth="true" hidden="false" outlineLevel="0" max="7177" min="7177" style="129" width="3.71"/>
    <col collapsed="false" customWidth="true" hidden="false" outlineLevel="0" max="7178" min="7178" style="129" width="3.86"/>
    <col collapsed="false" customWidth="true" hidden="false" outlineLevel="0" max="7179" min="7179" style="129" width="3.71"/>
    <col collapsed="false" customWidth="true" hidden="false" outlineLevel="0" max="7180" min="7180" style="129" width="12.71"/>
    <col collapsed="false" customWidth="true" hidden="false" outlineLevel="0" max="7181" min="7181" style="129" width="52.71"/>
    <col collapsed="false" customWidth="true" hidden="true" outlineLevel="0" max="7185" min="7182" style="129" width="12.8"/>
    <col collapsed="false" customWidth="true" hidden="false" outlineLevel="0" max="7186" min="7186" style="129" width="12.29"/>
    <col collapsed="false" customWidth="true" hidden="false" outlineLevel="0" max="7187" min="7187" style="129" width="6.43"/>
    <col collapsed="false" customWidth="true" hidden="false" outlineLevel="0" max="7188" min="7188" style="129" width="12.29"/>
    <col collapsed="false" customWidth="true" hidden="true" outlineLevel="0" max="7189" min="7189" style="129" width="12.8"/>
    <col collapsed="false" customWidth="true" hidden="false" outlineLevel="0" max="7190" min="7190" style="129" width="3.71"/>
    <col collapsed="false" customWidth="true" hidden="false" outlineLevel="0" max="7191" min="7191" style="129" width="11.14"/>
    <col collapsed="false" customWidth="false" hidden="false" outlineLevel="0" max="7193" min="7192" style="129" width="10.57"/>
    <col collapsed="false" customWidth="true" hidden="false" outlineLevel="0" max="7194" min="7194" style="129" width="11.14"/>
    <col collapsed="false" customWidth="false" hidden="false" outlineLevel="0" max="7424" min="7195" style="129" width="10.57"/>
    <col collapsed="false" customWidth="true" hidden="true" outlineLevel="0" max="7432" min="7425" style="129" width="12.8"/>
    <col collapsed="false" customWidth="true" hidden="false" outlineLevel="0" max="7433" min="7433" style="129" width="3.71"/>
    <col collapsed="false" customWidth="true" hidden="false" outlineLevel="0" max="7434" min="7434" style="129" width="3.86"/>
    <col collapsed="false" customWidth="true" hidden="false" outlineLevel="0" max="7435" min="7435" style="129" width="3.71"/>
    <col collapsed="false" customWidth="true" hidden="false" outlineLevel="0" max="7436" min="7436" style="129" width="12.71"/>
    <col collapsed="false" customWidth="true" hidden="false" outlineLevel="0" max="7437" min="7437" style="129" width="52.71"/>
    <col collapsed="false" customWidth="true" hidden="true" outlineLevel="0" max="7441" min="7438" style="129" width="12.8"/>
    <col collapsed="false" customWidth="true" hidden="false" outlineLevel="0" max="7442" min="7442" style="129" width="12.29"/>
    <col collapsed="false" customWidth="true" hidden="false" outlineLevel="0" max="7443" min="7443" style="129" width="6.43"/>
    <col collapsed="false" customWidth="true" hidden="false" outlineLevel="0" max="7444" min="7444" style="129" width="12.29"/>
    <col collapsed="false" customWidth="true" hidden="true" outlineLevel="0" max="7445" min="7445" style="129" width="12.8"/>
    <col collapsed="false" customWidth="true" hidden="false" outlineLevel="0" max="7446" min="7446" style="129" width="3.71"/>
    <col collapsed="false" customWidth="true" hidden="false" outlineLevel="0" max="7447" min="7447" style="129" width="11.14"/>
    <col collapsed="false" customWidth="false" hidden="false" outlineLevel="0" max="7449" min="7448" style="129" width="10.57"/>
    <col collapsed="false" customWidth="true" hidden="false" outlineLevel="0" max="7450" min="7450" style="129" width="11.14"/>
    <col collapsed="false" customWidth="false" hidden="false" outlineLevel="0" max="7680" min="7451" style="129" width="10.57"/>
    <col collapsed="false" customWidth="true" hidden="true" outlineLevel="0" max="7688" min="7681" style="129" width="12.8"/>
    <col collapsed="false" customWidth="true" hidden="false" outlineLevel="0" max="7689" min="7689" style="129" width="3.71"/>
    <col collapsed="false" customWidth="true" hidden="false" outlineLevel="0" max="7690" min="7690" style="129" width="3.86"/>
    <col collapsed="false" customWidth="true" hidden="false" outlineLevel="0" max="7691" min="7691" style="129" width="3.71"/>
    <col collapsed="false" customWidth="true" hidden="false" outlineLevel="0" max="7692" min="7692" style="129" width="12.71"/>
    <col collapsed="false" customWidth="true" hidden="false" outlineLevel="0" max="7693" min="7693" style="129" width="52.71"/>
    <col collapsed="false" customWidth="true" hidden="true" outlineLevel="0" max="7697" min="7694" style="129" width="12.8"/>
    <col collapsed="false" customWidth="true" hidden="false" outlineLevel="0" max="7698" min="7698" style="129" width="12.29"/>
    <col collapsed="false" customWidth="true" hidden="false" outlineLevel="0" max="7699" min="7699" style="129" width="6.43"/>
    <col collapsed="false" customWidth="true" hidden="false" outlineLevel="0" max="7700" min="7700" style="129" width="12.29"/>
    <col collapsed="false" customWidth="true" hidden="true" outlineLevel="0" max="7701" min="7701" style="129" width="12.8"/>
    <col collapsed="false" customWidth="true" hidden="false" outlineLevel="0" max="7702" min="7702" style="129" width="3.71"/>
    <col collapsed="false" customWidth="true" hidden="false" outlineLevel="0" max="7703" min="7703" style="129" width="11.14"/>
    <col collapsed="false" customWidth="false" hidden="false" outlineLevel="0" max="7705" min="7704" style="129" width="10.57"/>
    <col collapsed="false" customWidth="true" hidden="false" outlineLevel="0" max="7706" min="7706" style="129" width="11.14"/>
    <col collapsed="false" customWidth="false" hidden="false" outlineLevel="0" max="7936" min="7707" style="129" width="10.57"/>
    <col collapsed="false" customWidth="true" hidden="true" outlineLevel="0" max="7944" min="7937" style="129" width="12.8"/>
    <col collapsed="false" customWidth="true" hidden="false" outlineLevel="0" max="7945" min="7945" style="129" width="3.71"/>
    <col collapsed="false" customWidth="true" hidden="false" outlineLevel="0" max="7946" min="7946" style="129" width="3.86"/>
    <col collapsed="false" customWidth="true" hidden="false" outlineLevel="0" max="7947" min="7947" style="129" width="3.71"/>
    <col collapsed="false" customWidth="true" hidden="false" outlineLevel="0" max="7948" min="7948" style="129" width="12.71"/>
    <col collapsed="false" customWidth="true" hidden="false" outlineLevel="0" max="7949" min="7949" style="129" width="52.71"/>
    <col collapsed="false" customWidth="true" hidden="true" outlineLevel="0" max="7953" min="7950" style="129" width="12.8"/>
    <col collapsed="false" customWidth="true" hidden="false" outlineLevel="0" max="7954" min="7954" style="129" width="12.29"/>
    <col collapsed="false" customWidth="true" hidden="false" outlineLevel="0" max="7955" min="7955" style="129" width="6.43"/>
    <col collapsed="false" customWidth="true" hidden="false" outlineLevel="0" max="7956" min="7956" style="129" width="12.29"/>
    <col collapsed="false" customWidth="true" hidden="true" outlineLevel="0" max="7957" min="7957" style="129" width="12.8"/>
    <col collapsed="false" customWidth="true" hidden="false" outlineLevel="0" max="7958" min="7958" style="129" width="3.71"/>
    <col collapsed="false" customWidth="true" hidden="false" outlineLevel="0" max="7959" min="7959" style="129" width="11.14"/>
    <col collapsed="false" customWidth="false" hidden="false" outlineLevel="0" max="7961" min="7960" style="129" width="10.57"/>
    <col collapsed="false" customWidth="true" hidden="false" outlineLevel="0" max="7962" min="7962" style="129" width="11.14"/>
    <col collapsed="false" customWidth="false" hidden="false" outlineLevel="0" max="8192" min="7963" style="129" width="10.57"/>
    <col collapsed="false" customWidth="true" hidden="true" outlineLevel="0" max="8200" min="8193" style="129" width="12.8"/>
    <col collapsed="false" customWidth="true" hidden="false" outlineLevel="0" max="8201" min="8201" style="129" width="3.71"/>
    <col collapsed="false" customWidth="true" hidden="false" outlineLevel="0" max="8202" min="8202" style="129" width="3.86"/>
    <col collapsed="false" customWidth="true" hidden="false" outlineLevel="0" max="8203" min="8203" style="129" width="3.71"/>
    <col collapsed="false" customWidth="true" hidden="false" outlineLevel="0" max="8204" min="8204" style="129" width="12.71"/>
    <col collapsed="false" customWidth="true" hidden="false" outlineLevel="0" max="8205" min="8205" style="129" width="52.71"/>
    <col collapsed="false" customWidth="true" hidden="true" outlineLevel="0" max="8209" min="8206" style="129" width="12.8"/>
    <col collapsed="false" customWidth="true" hidden="false" outlineLevel="0" max="8210" min="8210" style="129" width="12.29"/>
    <col collapsed="false" customWidth="true" hidden="false" outlineLevel="0" max="8211" min="8211" style="129" width="6.43"/>
    <col collapsed="false" customWidth="true" hidden="false" outlineLevel="0" max="8212" min="8212" style="129" width="12.29"/>
    <col collapsed="false" customWidth="true" hidden="true" outlineLevel="0" max="8213" min="8213" style="129" width="12.8"/>
    <col collapsed="false" customWidth="true" hidden="false" outlineLevel="0" max="8214" min="8214" style="129" width="3.71"/>
    <col collapsed="false" customWidth="true" hidden="false" outlineLevel="0" max="8215" min="8215" style="129" width="11.14"/>
    <col collapsed="false" customWidth="false" hidden="false" outlineLevel="0" max="8217" min="8216" style="129" width="10.57"/>
    <col collapsed="false" customWidth="true" hidden="false" outlineLevel="0" max="8218" min="8218" style="129" width="11.14"/>
    <col collapsed="false" customWidth="false" hidden="false" outlineLevel="0" max="8448" min="8219" style="129" width="10.57"/>
    <col collapsed="false" customWidth="true" hidden="true" outlineLevel="0" max="8456" min="8449" style="129" width="12.8"/>
    <col collapsed="false" customWidth="true" hidden="false" outlineLevel="0" max="8457" min="8457" style="129" width="3.71"/>
    <col collapsed="false" customWidth="true" hidden="false" outlineLevel="0" max="8458" min="8458" style="129" width="3.86"/>
    <col collapsed="false" customWidth="true" hidden="false" outlineLevel="0" max="8459" min="8459" style="129" width="3.71"/>
    <col collapsed="false" customWidth="true" hidden="false" outlineLevel="0" max="8460" min="8460" style="129" width="12.71"/>
    <col collapsed="false" customWidth="true" hidden="false" outlineLevel="0" max="8461" min="8461" style="129" width="52.71"/>
    <col collapsed="false" customWidth="true" hidden="true" outlineLevel="0" max="8465" min="8462" style="129" width="12.8"/>
    <col collapsed="false" customWidth="true" hidden="false" outlineLevel="0" max="8466" min="8466" style="129" width="12.29"/>
    <col collapsed="false" customWidth="true" hidden="false" outlineLevel="0" max="8467" min="8467" style="129" width="6.43"/>
    <col collapsed="false" customWidth="true" hidden="false" outlineLevel="0" max="8468" min="8468" style="129" width="12.29"/>
    <col collapsed="false" customWidth="true" hidden="true" outlineLevel="0" max="8469" min="8469" style="129" width="12.8"/>
    <col collapsed="false" customWidth="true" hidden="false" outlineLevel="0" max="8470" min="8470" style="129" width="3.71"/>
    <col collapsed="false" customWidth="true" hidden="false" outlineLevel="0" max="8471" min="8471" style="129" width="11.14"/>
    <col collapsed="false" customWidth="false" hidden="false" outlineLevel="0" max="8473" min="8472" style="129" width="10.57"/>
    <col collapsed="false" customWidth="true" hidden="false" outlineLevel="0" max="8474" min="8474" style="129" width="11.14"/>
    <col collapsed="false" customWidth="false" hidden="false" outlineLevel="0" max="8704" min="8475" style="129" width="10.57"/>
    <col collapsed="false" customWidth="true" hidden="true" outlineLevel="0" max="8712" min="8705" style="129" width="12.8"/>
    <col collapsed="false" customWidth="true" hidden="false" outlineLevel="0" max="8713" min="8713" style="129" width="3.71"/>
    <col collapsed="false" customWidth="true" hidden="false" outlineLevel="0" max="8714" min="8714" style="129" width="3.86"/>
    <col collapsed="false" customWidth="true" hidden="false" outlineLevel="0" max="8715" min="8715" style="129" width="3.71"/>
    <col collapsed="false" customWidth="true" hidden="false" outlineLevel="0" max="8716" min="8716" style="129" width="12.71"/>
    <col collapsed="false" customWidth="true" hidden="false" outlineLevel="0" max="8717" min="8717" style="129" width="52.71"/>
    <col collapsed="false" customWidth="true" hidden="true" outlineLevel="0" max="8721" min="8718" style="129" width="12.8"/>
    <col collapsed="false" customWidth="true" hidden="false" outlineLevel="0" max="8722" min="8722" style="129" width="12.29"/>
    <col collapsed="false" customWidth="true" hidden="false" outlineLevel="0" max="8723" min="8723" style="129" width="6.43"/>
    <col collapsed="false" customWidth="true" hidden="false" outlineLevel="0" max="8724" min="8724" style="129" width="12.29"/>
    <col collapsed="false" customWidth="true" hidden="true" outlineLevel="0" max="8725" min="8725" style="129" width="12.8"/>
    <col collapsed="false" customWidth="true" hidden="false" outlineLevel="0" max="8726" min="8726" style="129" width="3.71"/>
    <col collapsed="false" customWidth="true" hidden="false" outlineLevel="0" max="8727" min="8727" style="129" width="11.14"/>
    <col collapsed="false" customWidth="false" hidden="false" outlineLevel="0" max="8729" min="8728" style="129" width="10.57"/>
    <col collapsed="false" customWidth="true" hidden="false" outlineLevel="0" max="8730" min="8730" style="129" width="11.14"/>
    <col collapsed="false" customWidth="false" hidden="false" outlineLevel="0" max="8960" min="8731" style="129" width="10.57"/>
    <col collapsed="false" customWidth="true" hidden="true" outlineLevel="0" max="8968" min="8961" style="129" width="12.8"/>
    <col collapsed="false" customWidth="true" hidden="false" outlineLevel="0" max="8969" min="8969" style="129" width="3.71"/>
    <col collapsed="false" customWidth="true" hidden="false" outlineLevel="0" max="8970" min="8970" style="129" width="3.86"/>
    <col collapsed="false" customWidth="true" hidden="false" outlineLevel="0" max="8971" min="8971" style="129" width="3.71"/>
    <col collapsed="false" customWidth="true" hidden="false" outlineLevel="0" max="8972" min="8972" style="129" width="12.71"/>
    <col collapsed="false" customWidth="true" hidden="false" outlineLevel="0" max="8973" min="8973" style="129" width="52.71"/>
    <col collapsed="false" customWidth="true" hidden="true" outlineLevel="0" max="8977" min="8974" style="129" width="12.8"/>
    <col collapsed="false" customWidth="true" hidden="false" outlineLevel="0" max="8978" min="8978" style="129" width="12.29"/>
    <col collapsed="false" customWidth="true" hidden="false" outlineLevel="0" max="8979" min="8979" style="129" width="6.43"/>
    <col collapsed="false" customWidth="true" hidden="false" outlineLevel="0" max="8980" min="8980" style="129" width="12.29"/>
    <col collapsed="false" customWidth="true" hidden="true" outlineLevel="0" max="8981" min="8981" style="129" width="12.8"/>
    <col collapsed="false" customWidth="true" hidden="false" outlineLevel="0" max="8982" min="8982" style="129" width="3.71"/>
    <col collapsed="false" customWidth="true" hidden="false" outlineLevel="0" max="8983" min="8983" style="129" width="11.14"/>
    <col collapsed="false" customWidth="false" hidden="false" outlineLevel="0" max="8985" min="8984" style="129" width="10.57"/>
    <col collapsed="false" customWidth="true" hidden="false" outlineLevel="0" max="8986" min="8986" style="129" width="11.14"/>
    <col collapsed="false" customWidth="false" hidden="false" outlineLevel="0" max="9216" min="8987" style="129" width="10.57"/>
    <col collapsed="false" customWidth="true" hidden="true" outlineLevel="0" max="9224" min="9217" style="129" width="12.8"/>
    <col collapsed="false" customWidth="true" hidden="false" outlineLevel="0" max="9225" min="9225" style="129" width="3.71"/>
    <col collapsed="false" customWidth="true" hidden="false" outlineLevel="0" max="9226" min="9226" style="129" width="3.86"/>
    <col collapsed="false" customWidth="true" hidden="false" outlineLevel="0" max="9227" min="9227" style="129" width="3.71"/>
    <col collapsed="false" customWidth="true" hidden="false" outlineLevel="0" max="9228" min="9228" style="129" width="12.71"/>
    <col collapsed="false" customWidth="true" hidden="false" outlineLevel="0" max="9229" min="9229" style="129" width="52.71"/>
    <col collapsed="false" customWidth="true" hidden="true" outlineLevel="0" max="9233" min="9230" style="129" width="12.8"/>
    <col collapsed="false" customWidth="true" hidden="false" outlineLevel="0" max="9234" min="9234" style="129" width="12.29"/>
    <col collapsed="false" customWidth="true" hidden="false" outlineLevel="0" max="9235" min="9235" style="129" width="6.43"/>
    <col collapsed="false" customWidth="true" hidden="false" outlineLevel="0" max="9236" min="9236" style="129" width="12.29"/>
    <col collapsed="false" customWidth="true" hidden="true" outlineLevel="0" max="9237" min="9237" style="129" width="12.8"/>
    <col collapsed="false" customWidth="true" hidden="false" outlineLevel="0" max="9238" min="9238" style="129" width="3.71"/>
    <col collapsed="false" customWidth="true" hidden="false" outlineLevel="0" max="9239" min="9239" style="129" width="11.14"/>
    <col collapsed="false" customWidth="false" hidden="false" outlineLevel="0" max="9241" min="9240" style="129" width="10.57"/>
    <col collapsed="false" customWidth="true" hidden="false" outlineLevel="0" max="9242" min="9242" style="129" width="11.14"/>
    <col collapsed="false" customWidth="false" hidden="false" outlineLevel="0" max="9472" min="9243" style="129" width="10.57"/>
    <col collapsed="false" customWidth="true" hidden="true" outlineLevel="0" max="9480" min="9473" style="129" width="12.8"/>
    <col collapsed="false" customWidth="true" hidden="false" outlineLevel="0" max="9481" min="9481" style="129" width="3.71"/>
    <col collapsed="false" customWidth="true" hidden="false" outlineLevel="0" max="9482" min="9482" style="129" width="3.86"/>
    <col collapsed="false" customWidth="true" hidden="false" outlineLevel="0" max="9483" min="9483" style="129" width="3.71"/>
    <col collapsed="false" customWidth="true" hidden="false" outlineLevel="0" max="9484" min="9484" style="129" width="12.71"/>
    <col collapsed="false" customWidth="true" hidden="false" outlineLevel="0" max="9485" min="9485" style="129" width="52.71"/>
    <col collapsed="false" customWidth="true" hidden="true" outlineLevel="0" max="9489" min="9486" style="129" width="12.8"/>
    <col collapsed="false" customWidth="true" hidden="false" outlineLevel="0" max="9490" min="9490" style="129" width="12.29"/>
    <col collapsed="false" customWidth="true" hidden="false" outlineLevel="0" max="9491" min="9491" style="129" width="6.43"/>
    <col collapsed="false" customWidth="true" hidden="false" outlineLevel="0" max="9492" min="9492" style="129" width="12.29"/>
    <col collapsed="false" customWidth="true" hidden="true" outlineLevel="0" max="9493" min="9493" style="129" width="12.8"/>
    <col collapsed="false" customWidth="true" hidden="false" outlineLevel="0" max="9494" min="9494" style="129" width="3.71"/>
    <col collapsed="false" customWidth="true" hidden="false" outlineLevel="0" max="9495" min="9495" style="129" width="11.14"/>
    <col collapsed="false" customWidth="false" hidden="false" outlineLevel="0" max="9497" min="9496" style="129" width="10.57"/>
    <col collapsed="false" customWidth="true" hidden="false" outlineLevel="0" max="9498" min="9498" style="129" width="11.14"/>
    <col collapsed="false" customWidth="false" hidden="false" outlineLevel="0" max="9728" min="9499" style="129" width="10.57"/>
    <col collapsed="false" customWidth="true" hidden="true" outlineLevel="0" max="9736" min="9729" style="129" width="12.8"/>
    <col collapsed="false" customWidth="true" hidden="false" outlineLevel="0" max="9737" min="9737" style="129" width="3.71"/>
    <col collapsed="false" customWidth="true" hidden="false" outlineLevel="0" max="9738" min="9738" style="129" width="3.86"/>
    <col collapsed="false" customWidth="true" hidden="false" outlineLevel="0" max="9739" min="9739" style="129" width="3.71"/>
    <col collapsed="false" customWidth="true" hidden="false" outlineLevel="0" max="9740" min="9740" style="129" width="12.71"/>
    <col collapsed="false" customWidth="true" hidden="false" outlineLevel="0" max="9741" min="9741" style="129" width="52.71"/>
    <col collapsed="false" customWidth="true" hidden="true" outlineLevel="0" max="9745" min="9742" style="129" width="12.8"/>
    <col collapsed="false" customWidth="true" hidden="false" outlineLevel="0" max="9746" min="9746" style="129" width="12.29"/>
    <col collapsed="false" customWidth="true" hidden="false" outlineLevel="0" max="9747" min="9747" style="129" width="6.43"/>
    <col collapsed="false" customWidth="true" hidden="false" outlineLevel="0" max="9748" min="9748" style="129" width="12.29"/>
    <col collapsed="false" customWidth="true" hidden="true" outlineLevel="0" max="9749" min="9749" style="129" width="12.8"/>
    <col collapsed="false" customWidth="true" hidden="false" outlineLevel="0" max="9750" min="9750" style="129" width="3.71"/>
    <col collapsed="false" customWidth="true" hidden="false" outlineLevel="0" max="9751" min="9751" style="129" width="11.14"/>
    <col collapsed="false" customWidth="false" hidden="false" outlineLevel="0" max="9753" min="9752" style="129" width="10.57"/>
    <col collapsed="false" customWidth="true" hidden="false" outlineLevel="0" max="9754" min="9754" style="129" width="11.14"/>
    <col collapsed="false" customWidth="false" hidden="false" outlineLevel="0" max="9984" min="9755" style="129" width="10.57"/>
    <col collapsed="false" customWidth="true" hidden="true" outlineLevel="0" max="9992" min="9985" style="129" width="12.8"/>
    <col collapsed="false" customWidth="true" hidden="false" outlineLevel="0" max="9993" min="9993" style="129" width="3.71"/>
    <col collapsed="false" customWidth="true" hidden="false" outlineLevel="0" max="9994" min="9994" style="129" width="3.86"/>
    <col collapsed="false" customWidth="true" hidden="false" outlineLevel="0" max="9995" min="9995" style="129" width="3.71"/>
    <col collapsed="false" customWidth="true" hidden="false" outlineLevel="0" max="9996" min="9996" style="129" width="12.71"/>
    <col collapsed="false" customWidth="true" hidden="false" outlineLevel="0" max="9997" min="9997" style="129" width="52.71"/>
    <col collapsed="false" customWidth="true" hidden="true" outlineLevel="0" max="10001" min="9998" style="129" width="12.8"/>
    <col collapsed="false" customWidth="true" hidden="false" outlineLevel="0" max="10002" min="10002" style="129" width="12.29"/>
    <col collapsed="false" customWidth="true" hidden="false" outlineLevel="0" max="10003" min="10003" style="129" width="6.43"/>
    <col collapsed="false" customWidth="true" hidden="false" outlineLevel="0" max="10004" min="10004" style="129" width="12.29"/>
    <col collapsed="false" customWidth="true" hidden="true" outlineLevel="0" max="10005" min="10005" style="129" width="12.8"/>
    <col collapsed="false" customWidth="true" hidden="false" outlineLevel="0" max="10006" min="10006" style="129" width="3.71"/>
    <col collapsed="false" customWidth="true" hidden="false" outlineLevel="0" max="10007" min="10007" style="129" width="11.14"/>
    <col collapsed="false" customWidth="false" hidden="false" outlineLevel="0" max="10009" min="10008" style="129" width="10.57"/>
    <col collapsed="false" customWidth="true" hidden="false" outlineLevel="0" max="10010" min="10010" style="129" width="11.14"/>
    <col collapsed="false" customWidth="false" hidden="false" outlineLevel="0" max="10240" min="10011" style="129" width="10.57"/>
    <col collapsed="false" customWidth="true" hidden="true" outlineLevel="0" max="10248" min="10241" style="129" width="12.8"/>
    <col collapsed="false" customWidth="true" hidden="false" outlineLevel="0" max="10249" min="10249" style="129" width="3.71"/>
    <col collapsed="false" customWidth="true" hidden="false" outlineLevel="0" max="10250" min="10250" style="129" width="3.86"/>
    <col collapsed="false" customWidth="true" hidden="false" outlineLevel="0" max="10251" min="10251" style="129" width="3.71"/>
    <col collapsed="false" customWidth="true" hidden="false" outlineLevel="0" max="10252" min="10252" style="129" width="12.71"/>
    <col collapsed="false" customWidth="true" hidden="false" outlineLevel="0" max="10253" min="10253" style="129" width="52.71"/>
    <col collapsed="false" customWidth="true" hidden="true" outlineLevel="0" max="10257" min="10254" style="129" width="12.8"/>
    <col collapsed="false" customWidth="true" hidden="false" outlineLevel="0" max="10258" min="10258" style="129" width="12.29"/>
    <col collapsed="false" customWidth="true" hidden="false" outlineLevel="0" max="10259" min="10259" style="129" width="6.43"/>
    <col collapsed="false" customWidth="true" hidden="false" outlineLevel="0" max="10260" min="10260" style="129" width="12.29"/>
    <col collapsed="false" customWidth="true" hidden="true" outlineLevel="0" max="10261" min="10261" style="129" width="12.8"/>
    <col collapsed="false" customWidth="true" hidden="false" outlineLevel="0" max="10262" min="10262" style="129" width="3.71"/>
    <col collapsed="false" customWidth="true" hidden="false" outlineLevel="0" max="10263" min="10263" style="129" width="11.14"/>
    <col collapsed="false" customWidth="false" hidden="false" outlineLevel="0" max="10265" min="10264" style="129" width="10.57"/>
    <col collapsed="false" customWidth="true" hidden="false" outlineLevel="0" max="10266" min="10266" style="129" width="11.14"/>
    <col collapsed="false" customWidth="false" hidden="false" outlineLevel="0" max="10496" min="10267" style="129" width="10.57"/>
    <col collapsed="false" customWidth="true" hidden="true" outlineLevel="0" max="10504" min="10497" style="129" width="12.8"/>
    <col collapsed="false" customWidth="true" hidden="false" outlineLevel="0" max="10505" min="10505" style="129" width="3.71"/>
    <col collapsed="false" customWidth="true" hidden="false" outlineLevel="0" max="10506" min="10506" style="129" width="3.86"/>
    <col collapsed="false" customWidth="true" hidden="false" outlineLevel="0" max="10507" min="10507" style="129" width="3.71"/>
    <col collapsed="false" customWidth="true" hidden="false" outlineLevel="0" max="10508" min="10508" style="129" width="12.71"/>
    <col collapsed="false" customWidth="true" hidden="false" outlineLevel="0" max="10509" min="10509" style="129" width="52.71"/>
    <col collapsed="false" customWidth="true" hidden="true" outlineLevel="0" max="10513" min="10510" style="129" width="12.8"/>
    <col collapsed="false" customWidth="true" hidden="false" outlineLevel="0" max="10514" min="10514" style="129" width="12.29"/>
    <col collapsed="false" customWidth="true" hidden="false" outlineLevel="0" max="10515" min="10515" style="129" width="6.43"/>
    <col collapsed="false" customWidth="true" hidden="false" outlineLevel="0" max="10516" min="10516" style="129" width="12.29"/>
    <col collapsed="false" customWidth="true" hidden="true" outlineLevel="0" max="10517" min="10517" style="129" width="12.8"/>
    <col collapsed="false" customWidth="true" hidden="false" outlineLevel="0" max="10518" min="10518" style="129" width="3.71"/>
    <col collapsed="false" customWidth="true" hidden="false" outlineLevel="0" max="10519" min="10519" style="129" width="11.14"/>
    <col collapsed="false" customWidth="false" hidden="false" outlineLevel="0" max="10521" min="10520" style="129" width="10.57"/>
    <col collapsed="false" customWidth="true" hidden="false" outlineLevel="0" max="10522" min="10522" style="129" width="11.14"/>
    <col collapsed="false" customWidth="false" hidden="false" outlineLevel="0" max="10752" min="10523" style="129" width="10.57"/>
    <col collapsed="false" customWidth="true" hidden="true" outlineLevel="0" max="10760" min="10753" style="129" width="12.8"/>
    <col collapsed="false" customWidth="true" hidden="false" outlineLevel="0" max="10761" min="10761" style="129" width="3.71"/>
    <col collapsed="false" customWidth="true" hidden="false" outlineLevel="0" max="10762" min="10762" style="129" width="3.86"/>
    <col collapsed="false" customWidth="true" hidden="false" outlineLevel="0" max="10763" min="10763" style="129" width="3.71"/>
    <col collapsed="false" customWidth="true" hidden="false" outlineLevel="0" max="10764" min="10764" style="129" width="12.71"/>
    <col collapsed="false" customWidth="true" hidden="false" outlineLevel="0" max="10765" min="10765" style="129" width="52.71"/>
    <col collapsed="false" customWidth="true" hidden="true" outlineLevel="0" max="10769" min="10766" style="129" width="12.8"/>
    <col collapsed="false" customWidth="true" hidden="false" outlineLevel="0" max="10770" min="10770" style="129" width="12.29"/>
    <col collapsed="false" customWidth="true" hidden="false" outlineLevel="0" max="10771" min="10771" style="129" width="6.43"/>
    <col collapsed="false" customWidth="true" hidden="false" outlineLevel="0" max="10772" min="10772" style="129" width="12.29"/>
    <col collapsed="false" customWidth="true" hidden="true" outlineLevel="0" max="10773" min="10773" style="129" width="12.8"/>
    <col collapsed="false" customWidth="true" hidden="false" outlineLevel="0" max="10774" min="10774" style="129" width="3.71"/>
    <col collapsed="false" customWidth="true" hidden="false" outlineLevel="0" max="10775" min="10775" style="129" width="11.14"/>
    <col collapsed="false" customWidth="false" hidden="false" outlineLevel="0" max="10777" min="10776" style="129" width="10.57"/>
    <col collapsed="false" customWidth="true" hidden="false" outlineLevel="0" max="10778" min="10778" style="129" width="11.14"/>
    <col collapsed="false" customWidth="false" hidden="false" outlineLevel="0" max="11008" min="10779" style="129" width="10.57"/>
    <col collapsed="false" customWidth="true" hidden="true" outlineLevel="0" max="11016" min="11009" style="129" width="12.8"/>
    <col collapsed="false" customWidth="true" hidden="false" outlineLevel="0" max="11017" min="11017" style="129" width="3.71"/>
    <col collapsed="false" customWidth="true" hidden="false" outlineLevel="0" max="11018" min="11018" style="129" width="3.86"/>
    <col collapsed="false" customWidth="true" hidden="false" outlineLevel="0" max="11019" min="11019" style="129" width="3.71"/>
    <col collapsed="false" customWidth="true" hidden="false" outlineLevel="0" max="11020" min="11020" style="129" width="12.71"/>
    <col collapsed="false" customWidth="true" hidden="false" outlineLevel="0" max="11021" min="11021" style="129" width="52.71"/>
    <col collapsed="false" customWidth="true" hidden="true" outlineLevel="0" max="11025" min="11022" style="129" width="12.8"/>
    <col collapsed="false" customWidth="true" hidden="false" outlineLevel="0" max="11026" min="11026" style="129" width="12.29"/>
    <col collapsed="false" customWidth="true" hidden="false" outlineLevel="0" max="11027" min="11027" style="129" width="6.43"/>
    <col collapsed="false" customWidth="true" hidden="false" outlineLevel="0" max="11028" min="11028" style="129" width="12.29"/>
    <col collapsed="false" customWidth="true" hidden="true" outlineLevel="0" max="11029" min="11029" style="129" width="12.8"/>
    <col collapsed="false" customWidth="true" hidden="false" outlineLevel="0" max="11030" min="11030" style="129" width="3.71"/>
    <col collapsed="false" customWidth="true" hidden="false" outlineLevel="0" max="11031" min="11031" style="129" width="11.14"/>
    <col collapsed="false" customWidth="false" hidden="false" outlineLevel="0" max="11033" min="11032" style="129" width="10.57"/>
    <col collapsed="false" customWidth="true" hidden="false" outlineLevel="0" max="11034" min="11034" style="129" width="11.14"/>
    <col collapsed="false" customWidth="false" hidden="false" outlineLevel="0" max="11264" min="11035" style="129" width="10.57"/>
    <col collapsed="false" customWidth="true" hidden="true" outlineLevel="0" max="11272" min="11265" style="129" width="12.8"/>
    <col collapsed="false" customWidth="true" hidden="false" outlineLevel="0" max="11273" min="11273" style="129" width="3.71"/>
    <col collapsed="false" customWidth="true" hidden="false" outlineLevel="0" max="11274" min="11274" style="129" width="3.86"/>
    <col collapsed="false" customWidth="true" hidden="false" outlineLevel="0" max="11275" min="11275" style="129" width="3.71"/>
    <col collapsed="false" customWidth="true" hidden="false" outlineLevel="0" max="11276" min="11276" style="129" width="12.71"/>
    <col collapsed="false" customWidth="true" hidden="false" outlineLevel="0" max="11277" min="11277" style="129" width="52.71"/>
    <col collapsed="false" customWidth="true" hidden="true" outlineLevel="0" max="11281" min="11278" style="129" width="12.8"/>
    <col collapsed="false" customWidth="true" hidden="false" outlineLevel="0" max="11282" min="11282" style="129" width="12.29"/>
    <col collapsed="false" customWidth="true" hidden="false" outlineLevel="0" max="11283" min="11283" style="129" width="6.43"/>
    <col collapsed="false" customWidth="true" hidden="false" outlineLevel="0" max="11284" min="11284" style="129" width="12.29"/>
    <col collapsed="false" customWidth="true" hidden="true" outlineLevel="0" max="11285" min="11285" style="129" width="12.8"/>
    <col collapsed="false" customWidth="true" hidden="false" outlineLevel="0" max="11286" min="11286" style="129" width="3.71"/>
    <col collapsed="false" customWidth="true" hidden="false" outlineLevel="0" max="11287" min="11287" style="129" width="11.14"/>
    <col collapsed="false" customWidth="false" hidden="false" outlineLevel="0" max="11289" min="11288" style="129" width="10.57"/>
    <col collapsed="false" customWidth="true" hidden="false" outlineLevel="0" max="11290" min="11290" style="129" width="11.14"/>
    <col collapsed="false" customWidth="false" hidden="false" outlineLevel="0" max="11520" min="11291" style="129" width="10.57"/>
    <col collapsed="false" customWidth="true" hidden="true" outlineLevel="0" max="11528" min="11521" style="129" width="12.8"/>
    <col collapsed="false" customWidth="true" hidden="false" outlineLevel="0" max="11529" min="11529" style="129" width="3.71"/>
    <col collapsed="false" customWidth="true" hidden="false" outlineLevel="0" max="11530" min="11530" style="129" width="3.86"/>
    <col collapsed="false" customWidth="true" hidden="false" outlineLevel="0" max="11531" min="11531" style="129" width="3.71"/>
    <col collapsed="false" customWidth="true" hidden="false" outlineLevel="0" max="11532" min="11532" style="129" width="12.71"/>
    <col collapsed="false" customWidth="true" hidden="false" outlineLevel="0" max="11533" min="11533" style="129" width="52.71"/>
    <col collapsed="false" customWidth="true" hidden="true" outlineLevel="0" max="11537" min="11534" style="129" width="12.8"/>
    <col collapsed="false" customWidth="true" hidden="false" outlineLevel="0" max="11538" min="11538" style="129" width="12.29"/>
    <col collapsed="false" customWidth="true" hidden="false" outlineLevel="0" max="11539" min="11539" style="129" width="6.43"/>
    <col collapsed="false" customWidth="true" hidden="false" outlineLevel="0" max="11540" min="11540" style="129" width="12.29"/>
    <col collapsed="false" customWidth="true" hidden="true" outlineLevel="0" max="11541" min="11541" style="129" width="12.8"/>
    <col collapsed="false" customWidth="true" hidden="false" outlineLevel="0" max="11542" min="11542" style="129" width="3.71"/>
    <col collapsed="false" customWidth="true" hidden="false" outlineLevel="0" max="11543" min="11543" style="129" width="11.14"/>
    <col collapsed="false" customWidth="false" hidden="false" outlineLevel="0" max="11545" min="11544" style="129" width="10.57"/>
    <col collapsed="false" customWidth="true" hidden="false" outlineLevel="0" max="11546" min="11546" style="129" width="11.14"/>
    <col collapsed="false" customWidth="false" hidden="false" outlineLevel="0" max="11776" min="11547" style="129" width="10.57"/>
    <col collapsed="false" customWidth="true" hidden="true" outlineLevel="0" max="11784" min="11777" style="129" width="12.8"/>
    <col collapsed="false" customWidth="true" hidden="false" outlineLevel="0" max="11785" min="11785" style="129" width="3.71"/>
    <col collapsed="false" customWidth="true" hidden="false" outlineLevel="0" max="11786" min="11786" style="129" width="3.86"/>
    <col collapsed="false" customWidth="true" hidden="false" outlineLevel="0" max="11787" min="11787" style="129" width="3.71"/>
    <col collapsed="false" customWidth="true" hidden="false" outlineLevel="0" max="11788" min="11788" style="129" width="12.71"/>
    <col collapsed="false" customWidth="true" hidden="false" outlineLevel="0" max="11789" min="11789" style="129" width="52.71"/>
    <col collapsed="false" customWidth="true" hidden="true" outlineLevel="0" max="11793" min="11790" style="129" width="12.8"/>
    <col collapsed="false" customWidth="true" hidden="false" outlineLevel="0" max="11794" min="11794" style="129" width="12.29"/>
    <col collapsed="false" customWidth="true" hidden="false" outlineLevel="0" max="11795" min="11795" style="129" width="6.43"/>
    <col collapsed="false" customWidth="true" hidden="false" outlineLevel="0" max="11796" min="11796" style="129" width="12.29"/>
    <col collapsed="false" customWidth="true" hidden="true" outlineLevel="0" max="11797" min="11797" style="129" width="12.8"/>
    <col collapsed="false" customWidth="true" hidden="false" outlineLevel="0" max="11798" min="11798" style="129" width="3.71"/>
    <col collapsed="false" customWidth="true" hidden="false" outlineLevel="0" max="11799" min="11799" style="129" width="11.14"/>
    <col collapsed="false" customWidth="false" hidden="false" outlineLevel="0" max="11801" min="11800" style="129" width="10.57"/>
    <col collapsed="false" customWidth="true" hidden="false" outlineLevel="0" max="11802" min="11802" style="129" width="11.14"/>
    <col collapsed="false" customWidth="false" hidden="false" outlineLevel="0" max="12032" min="11803" style="129" width="10.57"/>
    <col collapsed="false" customWidth="true" hidden="true" outlineLevel="0" max="12040" min="12033" style="129" width="12.8"/>
    <col collapsed="false" customWidth="true" hidden="false" outlineLevel="0" max="12041" min="12041" style="129" width="3.71"/>
    <col collapsed="false" customWidth="true" hidden="false" outlineLevel="0" max="12042" min="12042" style="129" width="3.86"/>
    <col collapsed="false" customWidth="true" hidden="false" outlineLevel="0" max="12043" min="12043" style="129" width="3.71"/>
    <col collapsed="false" customWidth="true" hidden="false" outlineLevel="0" max="12044" min="12044" style="129" width="12.71"/>
    <col collapsed="false" customWidth="true" hidden="false" outlineLevel="0" max="12045" min="12045" style="129" width="52.71"/>
    <col collapsed="false" customWidth="true" hidden="true" outlineLevel="0" max="12049" min="12046" style="129" width="12.8"/>
    <col collapsed="false" customWidth="true" hidden="false" outlineLevel="0" max="12050" min="12050" style="129" width="12.29"/>
    <col collapsed="false" customWidth="true" hidden="false" outlineLevel="0" max="12051" min="12051" style="129" width="6.43"/>
    <col collapsed="false" customWidth="true" hidden="false" outlineLevel="0" max="12052" min="12052" style="129" width="12.29"/>
    <col collapsed="false" customWidth="true" hidden="true" outlineLevel="0" max="12053" min="12053" style="129" width="12.8"/>
    <col collapsed="false" customWidth="true" hidden="false" outlineLevel="0" max="12054" min="12054" style="129" width="3.71"/>
    <col collapsed="false" customWidth="true" hidden="false" outlineLevel="0" max="12055" min="12055" style="129" width="11.14"/>
    <col collapsed="false" customWidth="false" hidden="false" outlineLevel="0" max="12057" min="12056" style="129" width="10.57"/>
    <col collapsed="false" customWidth="true" hidden="false" outlineLevel="0" max="12058" min="12058" style="129" width="11.14"/>
    <col collapsed="false" customWidth="false" hidden="false" outlineLevel="0" max="12288" min="12059" style="129" width="10.57"/>
    <col collapsed="false" customWidth="true" hidden="true" outlineLevel="0" max="12296" min="12289" style="129" width="12.8"/>
    <col collapsed="false" customWidth="true" hidden="false" outlineLevel="0" max="12297" min="12297" style="129" width="3.71"/>
    <col collapsed="false" customWidth="true" hidden="false" outlineLevel="0" max="12298" min="12298" style="129" width="3.86"/>
    <col collapsed="false" customWidth="true" hidden="false" outlineLevel="0" max="12299" min="12299" style="129" width="3.71"/>
    <col collapsed="false" customWidth="true" hidden="false" outlineLevel="0" max="12300" min="12300" style="129" width="12.71"/>
    <col collapsed="false" customWidth="true" hidden="false" outlineLevel="0" max="12301" min="12301" style="129" width="52.71"/>
    <col collapsed="false" customWidth="true" hidden="true" outlineLevel="0" max="12305" min="12302" style="129" width="12.8"/>
    <col collapsed="false" customWidth="true" hidden="false" outlineLevel="0" max="12306" min="12306" style="129" width="12.29"/>
    <col collapsed="false" customWidth="true" hidden="false" outlineLevel="0" max="12307" min="12307" style="129" width="6.43"/>
    <col collapsed="false" customWidth="true" hidden="false" outlineLevel="0" max="12308" min="12308" style="129" width="12.29"/>
    <col collapsed="false" customWidth="true" hidden="true" outlineLevel="0" max="12309" min="12309" style="129" width="12.8"/>
    <col collapsed="false" customWidth="true" hidden="false" outlineLevel="0" max="12310" min="12310" style="129" width="3.71"/>
    <col collapsed="false" customWidth="true" hidden="false" outlineLevel="0" max="12311" min="12311" style="129" width="11.14"/>
    <col collapsed="false" customWidth="false" hidden="false" outlineLevel="0" max="12313" min="12312" style="129" width="10.57"/>
    <col collapsed="false" customWidth="true" hidden="false" outlineLevel="0" max="12314" min="12314" style="129" width="11.14"/>
    <col collapsed="false" customWidth="false" hidden="false" outlineLevel="0" max="12544" min="12315" style="129" width="10.57"/>
    <col collapsed="false" customWidth="true" hidden="true" outlineLevel="0" max="12552" min="12545" style="129" width="12.8"/>
    <col collapsed="false" customWidth="true" hidden="false" outlineLevel="0" max="12553" min="12553" style="129" width="3.71"/>
    <col collapsed="false" customWidth="true" hidden="false" outlineLevel="0" max="12554" min="12554" style="129" width="3.86"/>
    <col collapsed="false" customWidth="true" hidden="false" outlineLevel="0" max="12555" min="12555" style="129" width="3.71"/>
    <col collapsed="false" customWidth="true" hidden="false" outlineLevel="0" max="12556" min="12556" style="129" width="12.71"/>
    <col collapsed="false" customWidth="true" hidden="false" outlineLevel="0" max="12557" min="12557" style="129" width="52.71"/>
    <col collapsed="false" customWidth="true" hidden="true" outlineLevel="0" max="12561" min="12558" style="129" width="12.8"/>
    <col collapsed="false" customWidth="true" hidden="false" outlineLevel="0" max="12562" min="12562" style="129" width="12.29"/>
    <col collapsed="false" customWidth="true" hidden="false" outlineLevel="0" max="12563" min="12563" style="129" width="6.43"/>
    <col collapsed="false" customWidth="true" hidden="false" outlineLevel="0" max="12564" min="12564" style="129" width="12.29"/>
    <col collapsed="false" customWidth="true" hidden="true" outlineLevel="0" max="12565" min="12565" style="129" width="12.8"/>
    <col collapsed="false" customWidth="true" hidden="false" outlineLevel="0" max="12566" min="12566" style="129" width="3.71"/>
    <col collapsed="false" customWidth="true" hidden="false" outlineLevel="0" max="12567" min="12567" style="129" width="11.14"/>
    <col collapsed="false" customWidth="false" hidden="false" outlineLevel="0" max="12569" min="12568" style="129" width="10.57"/>
    <col collapsed="false" customWidth="true" hidden="false" outlineLevel="0" max="12570" min="12570" style="129" width="11.14"/>
    <col collapsed="false" customWidth="false" hidden="false" outlineLevel="0" max="12800" min="12571" style="129" width="10.57"/>
    <col collapsed="false" customWidth="true" hidden="true" outlineLevel="0" max="12808" min="12801" style="129" width="12.8"/>
    <col collapsed="false" customWidth="true" hidden="false" outlineLevel="0" max="12809" min="12809" style="129" width="3.71"/>
    <col collapsed="false" customWidth="true" hidden="false" outlineLevel="0" max="12810" min="12810" style="129" width="3.86"/>
    <col collapsed="false" customWidth="true" hidden="false" outlineLevel="0" max="12811" min="12811" style="129" width="3.71"/>
    <col collapsed="false" customWidth="true" hidden="false" outlineLevel="0" max="12812" min="12812" style="129" width="12.71"/>
    <col collapsed="false" customWidth="true" hidden="false" outlineLevel="0" max="12813" min="12813" style="129" width="52.71"/>
    <col collapsed="false" customWidth="true" hidden="true" outlineLevel="0" max="12817" min="12814" style="129" width="12.8"/>
    <col collapsed="false" customWidth="true" hidden="false" outlineLevel="0" max="12818" min="12818" style="129" width="12.29"/>
    <col collapsed="false" customWidth="true" hidden="false" outlineLevel="0" max="12819" min="12819" style="129" width="6.43"/>
    <col collapsed="false" customWidth="true" hidden="false" outlineLevel="0" max="12820" min="12820" style="129" width="12.29"/>
    <col collapsed="false" customWidth="true" hidden="true" outlineLevel="0" max="12821" min="12821" style="129" width="12.8"/>
    <col collapsed="false" customWidth="true" hidden="false" outlineLevel="0" max="12822" min="12822" style="129" width="3.71"/>
    <col collapsed="false" customWidth="true" hidden="false" outlineLevel="0" max="12823" min="12823" style="129" width="11.14"/>
    <col collapsed="false" customWidth="false" hidden="false" outlineLevel="0" max="12825" min="12824" style="129" width="10.57"/>
    <col collapsed="false" customWidth="true" hidden="false" outlineLevel="0" max="12826" min="12826" style="129" width="11.14"/>
    <col collapsed="false" customWidth="false" hidden="false" outlineLevel="0" max="13056" min="12827" style="129" width="10.57"/>
    <col collapsed="false" customWidth="true" hidden="true" outlineLevel="0" max="13064" min="13057" style="129" width="12.8"/>
    <col collapsed="false" customWidth="true" hidden="false" outlineLevel="0" max="13065" min="13065" style="129" width="3.71"/>
    <col collapsed="false" customWidth="true" hidden="false" outlineLevel="0" max="13066" min="13066" style="129" width="3.86"/>
    <col collapsed="false" customWidth="true" hidden="false" outlineLevel="0" max="13067" min="13067" style="129" width="3.71"/>
    <col collapsed="false" customWidth="true" hidden="false" outlineLevel="0" max="13068" min="13068" style="129" width="12.71"/>
    <col collapsed="false" customWidth="true" hidden="false" outlineLevel="0" max="13069" min="13069" style="129" width="52.71"/>
    <col collapsed="false" customWidth="true" hidden="true" outlineLevel="0" max="13073" min="13070" style="129" width="12.8"/>
    <col collapsed="false" customWidth="true" hidden="false" outlineLevel="0" max="13074" min="13074" style="129" width="12.29"/>
    <col collapsed="false" customWidth="true" hidden="false" outlineLevel="0" max="13075" min="13075" style="129" width="6.43"/>
    <col collapsed="false" customWidth="true" hidden="false" outlineLevel="0" max="13076" min="13076" style="129" width="12.29"/>
    <col collapsed="false" customWidth="true" hidden="true" outlineLevel="0" max="13077" min="13077" style="129" width="12.8"/>
    <col collapsed="false" customWidth="true" hidden="false" outlineLevel="0" max="13078" min="13078" style="129" width="3.71"/>
    <col collapsed="false" customWidth="true" hidden="false" outlineLevel="0" max="13079" min="13079" style="129" width="11.14"/>
    <col collapsed="false" customWidth="false" hidden="false" outlineLevel="0" max="13081" min="13080" style="129" width="10.57"/>
    <col collapsed="false" customWidth="true" hidden="false" outlineLevel="0" max="13082" min="13082" style="129" width="11.14"/>
    <col collapsed="false" customWidth="false" hidden="false" outlineLevel="0" max="13312" min="13083" style="129" width="10.57"/>
    <col collapsed="false" customWidth="true" hidden="true" outlineLevel="0" max="13320" min="13313" style="129" width="12.8"/>
    <col collapsed="false" customWidth="true" hidden="false" outlineLevel="0" max="13321" min="13321" style="129" width="3.71"/>
    <col collapsed="false" customWidth="true" hidden="false" outlineLevel="0" max="13322" min="13322" style="129" width="3.86"/>
    <col collapsed="false" customWidth="true" hidden="false" outlineLevel="0" max="13323" min="13323" style="129" width="3.71"/>
    <col collapsed="false" customWidth="true" hidden="false" outlineLevel="0" max="13324" min="13324" style="129" width="12.71"/>
    <col collapsed="false" customWidth="true" hidden="false" outlineLevel="0" max="13325" min="13325" style="129" width="52.71"/>
    <col collapsed="false" customWidth="true" hidden="true" outlineLevel="0" max="13329" min="13326" style="129" width="12.8"/>
    <col collapsed="false" customWidth="true" hidden="false" outlineLevel="0" max="13330" min="13330" style="129" width="12.29"/>
    <col collapsed="false" customWidth="true" hidden="false" outlineLevel="0" max="13331" min="13331" style="129" width="6.43"/>
    <col collapsed="false" customWidth="true" hidden="false" outlineLevel="0" max="13332" min="13332" style="129" width="12.29"/>
    <col collapsed="false" customWidth="true" hidden="true" outlineLevel="0" max="13333" min="13333" style="129" width="12.8"/>
    <col collapsed="false" customWidth="true" hidden="false" outlineLevel="0" max="13334" min="13334" style="129" width="3.71"/>
    <col collapsed="false" customWidth="true" hidden="false" outlineLevel="0" max="13335" min="13335" style="129" width="11.14"/>
    <col collapsed="false" customWidth="false" hidden="false" outlineLevel="0" max="13337" min="13336" style="129" width="10.57"/>
    <col collapsed="false" customWidth="true" hidden="false" outlineLevel="0" max="13338" min="13338" style="129" width="11.14"/>
    <col collapsed="false" customWidth="false" hidden="false" outlineLevel="0" max="13568" min="13339" style="129" width="10.57"/>
    <col collapsed="false" customWidth="true" hidden="true" outlineLevel="0" max="13576" min="13569" style="129" width="12.8"/>
    <col collapsed="false" customWidth="true" hidden="false" outlineLevel="0" max="13577" min="13577" style="129" width="3.71"/>
    <col collapsed="false" customWidth="true" hidden="false" outlineLevel="0" max="13578" min="13578" style="129" width="3.86"/>
    <col collapsed="false" customWidth="true" hidden="false" outlineLevel="0" max="13579" min="13579" style="129" width="3.71"/>
    <col collapsed="false" customWidth="true" hidden="false" outlineLevel="0" max="13580" min="13580" style="129" width="12.71"/>
    <col collapsed="false" customWidth="true" hidden="false" outlineLevel="0" max="13581" min="13581" style="129" width="52.71"/>
    <col collapsed="false" customWidth="true" hidden="true" outlineLevel="0" max="13585" min="13582" style="129" width="12.8"/>
    <col collapsed="false" customWidth="true" hidden="false" outlineLevel="0" max="13586" min="13586" style="129" width="12.29"/>
    <col collapsed="false" customWidth="true" hidden="false" outlineLevel="0" max="13587" min="13587" style="129" width="6.43"/>
    <col collapsed="false" customWidth="true" hidden="false" outlineLevel="0" max="13588" min="13588" style="129" width="12.29"/>
    <col collapsed="false" customWidth="true" hidden="true" outlineLevel="0" max="13589" min="13589" style="129" width="12.8"/>
    <col collapsed="false" customWidth="true" hidden="false" outlineLevel="0" max="13590" min="13590" style="129" width="3.71"/>
    <col collapsed="false" customWidth="true" hidden="false" outlineLevel="0" max="13591" min="13591" style="129" width="11.14"/>
    <col collapsed="false" customWidth="false" hidden="false" outlineLevel="0" max="13593" min="13592" style="129" width="10.57"/>
    <col collapsed="false" customWidth="true" hidden="false" outlineLevel="0" max="13594" min="13594" style="129" width="11.14"/>
    <col collapsed="false" customWidth="false" hidden="false" outlineLevel="0" max="13824" min="13595" style="129" width="10.57"/>
    <col collapsed="false" customWidth="true" hidden="true" outlineLevel="0" max="13832" min="13825" style="129" width="12.8"/>
    <col collapsed="false" customWidth="true" hidden="false" outlineLevel="0" max="13833" min="13833" style="129" width="3.71"/>
    <col collapsed="false" customWidth="true" hidden="false" outlineLevel="0" max="13834" min="13834" style="129" width="3.86"/>
    <col collapsed="false" customWidth="true" hidden="false" outlineLevel="0" max="13835" min="13835" style="129" width="3.71"/>
    <col collapsed="false" customWidth="true" hidden="false" outlineLevel="0" max="13836" min="13836" style="129" width="12.71"/>
    <col collapsed="false" customWidth="true" hidden="false" outlineLevel="0" max="13837" min="13837" style="129" width="52.71"/>
    <col collapsed="false" customWidth="true" hidden="true" outlineLevel="0" max="13841" min="13838" style="129" width="12.8"/>
    <col collapsed="false" customWidth="true" hidden="false" outlineLevel="0" max="13842" min="13842" style="129" width="12.29"/>
    <col collapsed="false" customWidth="true" hidden="false" outlineLevel="0" max="13843" min="13843" style="129" width="6.43"/>
    <col collapsed="false" customWidth="true" hidden="false" outlineLevel="0" max="13844" min="13844" style="129" width="12.29"/>
    <col collapsed="false" customWidth="true" hidden="true" outlineLevel="0" max="13845" min="13845" style="129" width="12.8"/>
    <col collapsed="false" customWidth="true" hidden="false" outlineLevel="0" max="13846" min="13846" style="129" width="3.71"/>
    <col collapsed="false" customWidth="true" hidden="false" outlineLevel="0" max="13847" min="13847" style="129" width="11.14"/>
    <col collapsed="false" customWidth="false" hidden="false" outlineLevel="0" max="13849" min="13848" style="129" width="10.57"/>
    <col collapsed="false" customWidth="true" hidden="false" outlineLevel="0" max="13850" min="13850" style="129" width="11.14"/>
    <col collapsed="false" customWidth="false" hidden="false" outlineLevel="0" max="14080" min="13851" style="129" width="10.57"/>
    <col collapsed="false" customWidth="true" hidden="true" outlineLevel="0" max="14088" min="14081" style="129" width="12.8"/>
    <col collapsed="false" customWidth="true" hidden="false" outlineLevel="0" max="14089" min="14089" style="129" width="3.71"/>
    <col collapsed="false" customWidth="true" hidden="false" outlineLevel="0" max="14090" min="14090" style="129" width="3.86"/>
    <col collapsed="false" customWidth="true" hidden="false" outlineLevel="0" max="14091" min="14091" style="129" width="3.71"/>
    <col collapsed="false" customWidth="true" hidden="false" outlineLevel="0" max="14092" min="14092" style="129" width="12.71"/>
    <col collapsed="false" customWidth="true" hidden="false" outlineLevel="0" max="14093" min="14093" style="129" width="52.71"/>
    <col collapsed="false" customWidth="true" hidden="true" outlineLevel="0" max="14097" min="14094" style="129" width="12.8"/>
    <col collapsed="false" customWidth="true" hidden="false" outlineLevel="0" max="14098" min="14098" style="129" width="12.29"/>
    <col collapsed="false" customWidth="true" hidden="false" outlineLevel="0" max="14099" min="14099" style="129" width="6.43"/>
    <col collapsed="false" customWidth="true" hidden="false" outlineLevel="0" max="14100" min="14100" style="129" width="12.29"/>
    <col collapsed="false" customWidth="true" hidden="true" outlineLevel="0" max="14101" min="14101" style="129" width="12.8"/>
    <col collapsed="false" customWidth="true" hidden="false" outlineLevel="0" max="14102" min="14102" style="129" width="3.71"/>
    <col collapsed="false" customWidth="true" hidden="false" outlineLevel="0" max="14103" min="14103" style="129" width="11.14"/>
    <col collapsed="false" customWidth="false" hidden="false" outlineLevel="0" max="14105" min="14104" style="129" width="10.57"/>
    <col collapsed="false" customWidth="true" hidden="false" outlineLevel="0" max="14106" min="14106" style="129" width="11.14"/>
    <col collapsed="false" customWidth="false" hidden="false" outlineLevel="0" max="14336" min="14107" style="129" width="10.57"/>
    <col collapsed="false" customWidth="true" hidden="true" outlineLevel="0" max="14344" min="14337" style="129" width="12.8"/>
    <col collapsed="false" customWidth="true" hidden="false" outlineLevel="0" max="14345" min="14345" style="129" width="3.71"/>
    <col collapsed="false" customWidth="true" hidden="false" outlineLevel="0" max="14346" min="14346" style="129" width="3.86"/>
    <col collapsed="false" customWidth="true" hidden="false" outlineLevel="0" max="14347" min="14347" style="129" width="3.71"/>
    <col collapsed="false" customWidth="true" hidden="false" outlineLevel="0" max="14348" min="14348" style="129" width="12.71"/>
    <col collapsed="false" customWidth="true" hidden="false" outlineLevel="0" max="14349" min="14349" style="129" width="52.71"/>
    <col collapsed="false" customWidth="true" hidden="true" outlineLevel="0" max="14353" min="14350" style="129" width="12.8"/>
    <col collapsed="false" customWidth="true" hidden="false" outlineLevel="0" max="14354" min="14354" style="129" width="12.29"/>
    <col collapsed="false" customWidth="true" hidden="false" outlineLevel="0" max="14355" min="14355" style="129" width="6.43"/>
    <col collapsed="false" customWidth="true" hidden="false" outlineLevel="0" max="14356" min="14356" style="129" width="12.29"/>
    <col collapsed="false" customWidth="true" hidden="true" outlineLevel="0" max="14357" min="14357" style="129" width="12.8"/>
    <col collapsed="false" customWidth="true" hidden="false" outlineLevel="0" max="14358" min="14358" style="129" width="3.71"/>
    <col collapsed="false" customWidth="true" hidden="false" outlineLevel="0" max="14359" min="14359" style="129" width="11.14"/>
    <col collapsed="false" customWidth="false" hidden="false" outlineLevel="0" max="14361" min="14360" style="129" width="10.57"/>
    <col collapsed="false" customWidth="true" hidden="false" outlineLevel="0" max="14362" min="14362" style="129" width="11.14"/>
    <col collapsed="false" customWidth="false" hidden="false" outlineLevel="0" max="14592" min="14363" style="129" width="10.57"/>
    <col collapsed="false" customWidth="true" hidden="true" outlineLevel="0" max="14600" min="14593" style="129" width="12.8"/>
    <col collapsed="false" customWidth="true" hidden="false" outlineLevel="0" max="14601" min="14601" style="129" width="3.71"/>
    <col collapsed="false" customWidth="true" hidden="false" outlineLevel="0" max="14602" min="14602" style="129" width="3.86"/>
    <col collapsed="false" customWidth="true" hidden="false" outlineLevel="0" max="14603" min="14603" style="129" width="3.71"/>
    <col collapsed="false" customWidth="true" hidden="false" outlineLevel="0" max="14604" min="14604" style="129" width="12.71"/>
    <col collapsed="false" customWidth="true" hidden="false" outlineLevel="0" max="14605" min="14605" style="129" width="52.71"/>
    <col collapsed="false" customWidth="true" hidden="true" outlineLevel="0" max="14609" min="14606" style="129" width="12.8"/>
    <col collapsed="false" customWidth="true" hidden="false" outlineLevel="0" max="14610" min="14610" style="129" width="12.29"/>
    <col collapsed="false" customWidth="true" hidden="false" outlineLevel="0" max="14611" min="14611" style="129" width="6.43"/>
    <col collapsed="false" customWidth="true" hidden="false" outlineLevel="0" max="14612" min="14612" style="129" width="12.29"/>
    <col collapsed="false" customWidth="true" hidden="true" outlineLevel="0" max="14613" min="14613" style="129" width="12.8"/>
    <col collapsed="false" customWidth="true" hidden="false" outlineLevel="0" max="14614" min="14614" style="129" width="3.71"/>
    <col collapsed="false" customWidth="true" hidden="false" outlineLevel="0" max="14615" min="14615" style="129" width="11.14"/>
    <col collapsed="false" customWidth="false" hidden="false" outlineLevel="0" max="14617" min="14616" style="129" width="10.57"/>
    <col collapsed="false" customWidth="true" hidden="false" outlineLevel="0" max="14618" min="14618" style="129" width="11.14"/>
    <col collapsed="false" customWidth="false" hidden="false" outlineLevel="0" max="14848" min="14619" style="129" width="10.57"/>
    <col collapsed="false" customWidth="true" hidden="true" outlineLevel="0" max="14856" min="14849" style="129" width="12.8"/>
    <col collapsed="false" customWidth="true" hidden="false" outlineLevel="0" max="14857" min="14857" style="129" width="3.71"/>
    <col collapsed="false" customWidth="true" hidden="false" outlineLevel="0" max="14858" min="14858" style="129" width="3.86"/>
    <col collapsed="false" customWidth="true" hidden="false" outlineLevel="0" max="14859" min="14859" style="129" width="3.71"/>
    <col collapsed="false" customWidth="true" hidden="false" outlineLevel="0" max="14860" min="14860" style="129" width="12.71"/>
    <col collapsed="false" customWidth="true" hidden="false" outlineLevel="0" max="14861" min="14861" style="129" width="52.71"/>
    <col collapsed="false" customWidth="true" hidden="true" outlineLevel="0" max="14865" min="14862" style="129" width="12.8"/>
    <col collapsed="false" customWidth="true" hidden="false" outlineLevel="0" max="14866" min="14866" style="129" width="12.29"/>
    <col collapsed="false" customWidth="true" hidden="false" outlineLevel="0" max="14867" min="14867" style="129" width="6.43"/>
    <col collapsed="false" customWidth="true" hidden="false" outlineLevel="0" max="14868" min="14868" style="129" width="12.29"/>
    <col collapsed="false" customWidth="true" hidden="true" outlineLevel="0" max="14869" min="14869" style="129" width="12.8"/>
    <col collapsed="false" customWidth="true" hidden="false" outlineLevel="0" max="14870" min="14870" style="129" width="3.71"/>
    <col collapsed="false" customWidth="true" hidden="false" outlineLevel="0" max="14871" min="14871" style="129" width="11.14"/>
    <col collapsed="false" customWidth="false" hidden="false" outlineLevel="0" max="14873" min="14872" style="129" width="10.57"/>
    <col collapsed="false" customWidth="true" hidden="false" outlineLevel="0" max="14874" min="14874" style="129" width="11.14"/>
    <col collapsed="false" customWidth="false" hidden="false" outlineLevel="0" max="15104" min="14875" style="129" width="10.57"/>
    <col collapsed="false" customWidth="true" hidden="true" outlineLevel="0" max="15112" min="15105" style="129" width="12.8"/>
    <col collapsed="false" customWidth="true" hidden="false" outlineLevel="0" max="15113" min="15113" style="129" width="3.71"/>
    <col collapsed="false" customWidth="true" hidden="false" outlineLevel="0" max="15114" min="15114" style="129" width="3.86"/>
    <col collapsed="false" customWidth="true" hidden="false" outlineLevel="0" max="15115" min="15115" style="129" width="3.71"/>
    <col collapsed="false" customWidth="true" hidden="false" outlineLevel="0" max="15116" min="15116" style="129" width="12.71"/>
    <col collapsed="false" customWidth="true" hidden="false" outlineLevel="0" max="15117" min="15117" style="129" width="52.71"/>
    <col collapsed="false" customWidth="true" hidden="true" outlineLevel="0" max="15121" min="15118" style="129" width="12.8"/>
    <col collapsed="false" customWidth="true" hidden="false" outlineLevel="0" max="15122" min="15122" style="129" width="12.29"/>
    <col collapsed="false" customWidth="true" hidden="false" outlineLevel="0" max="15123" min="15123" style="129" width="6.43"/>
    <col collapsed="false" customWidth="true" hidden="false" outlineLevel="0" max="15124" min="15124" style="129" width="12.29"/>
    <col collapsed="false" customWidth="true" hidden="true" outlineLevel="0" max="15125" min="15125" style="129" width="12.8"/>
    <col collapsed="false" customWidth="true" hidden="false" outlineLevel="0" max="15126" min="15126" style="129" width="3.71"/>
    <col collapsed="false" customWidth="true" hidden="false" outlineLevel="0" max="15127" min="15127" style="129" width="11.14"/>
    <col collapsed="false" customWidth="false" hidden="false" outlineLevel="0" max="15129" min="15128" style="129" width="10.57"/>
    <col collapsed="false" customWidth="true" hidden="false" outlineLevel="0" max="15130" min="15130" style="129" width="11.14"/>
    <col collapsed="false" customWidth="false" hidden="false" outlineLevel="0" max="15360" min="15131" style="129" width="10.57"/>
    <col collapsed="false" customWidth="true" hidden="true" outlineLevel="0" max="15368" min="15361" style="129" width="12.8"/>
    <col collapsed="false" customWidth="true" hidden="false" outlineLevel="0" max="15369" min="15369" style="129" width="3.71"/>
    <col collapsed="false" customWidth="true" hidden="false" outlineLevel="0" max="15370" min="15370" style="129" width="3.86"/>
    <col collapsed="false" customWidth="true" hidden="false" outlineLevel="0" max="15371" min="15371" style="129" width="3.71"/>
    <col collapsed="false" customWidth="true" hidden="false" outlineLevel="0" max="15372" min="15372" style="129" width="12.71"/>
    <col collapsed="false" customWidth="true" hidden="false" outlineLevel="0" max="15373" min="15373" style="129" width="52.71"/>
    <col collapsed="false" customWidth="true" hidden="true" outlineLevel="0" max="15377" min="15374" style="129" width="12.8"/>
    <col collapsed="false" customWidth="true" hidden="false" outlineLevel="0" max="15378" min="15378" style="129" width="12.29"/>
    <col collapsed="false" customWidth="true" hidden="false" outlineLevel="0" max="15379" min="15379" style="129" width="6.43"/>
    <col collapsed="false" customWidth="true" hidden="false" outlineLevel="0" max="15380" min="15380" style="129" width="12.29"/>
    <col collapsed="false" customWidth="true" hidden="true" outlineLevel="0" max="15381" min="15381" style="129" width="12.8"/>
    <col collapsed="false" customWidth="true" hidden="false" outlineLevel="0" max="15382" min="15382" style="129" width="3.71"/>
    <col collapsed="false" customWidth="true" hidden="false" outlineLevel="0" max="15383" min="15383" style="129" width="11.14"/>
    <col collapsed="false" customWidth="false" hidden="false" outlineLevel="0" max="15385" min="15384" style="129" width="10.57"/>
    <col collapsed="false" customWidth="true" hidden="false" outlineLevel="0" max="15386" min="15386" style="129" width="11.14"/>
    <col collapsed="false" customWidth="false" hidden="false" outlineLevel="0" max="15616" min="15387" style="129" width="10.57"/>
    <col collapsed="false" customWidth="true" hidden="true" outlineLevel="0" max="15624" min="15617" style="129" width="12.8"/>
    <col collapsed="false" customWidth="true" hidden="false" outlineLevel="0" max="15625" min="15625" style="129" width="3.71"/>
    <col collapsed="false" customWidth="true" hidden="false" outlineLevel="0" max="15626" min="15626" style="129" width="3.86"/>
    <col collapsed="false" customWidth="true" hidden="false" outlineLevel="0" max="15627" min="15627" style="129" width="3.71"/>
    <col collapsed="false" customWidth="true" hidden="false" outlineLevel="0" max="15628" min="15628" style="129" width="12.71"/>
    <col collapsed="false" customWidth="true" hidden="false" outlineLevel="0" max="15629" min="15629" style="129" width="52.71"/>
    <col collapsed="false" customWidth="true" hidden="true" outlineLevel="0" max="15633" min="15630" style="129" width="12.8"/>
    <col collapsed="false" customWidth="true" hidden="false" outlineLevel="0" max="15634" min="15634" style="129" width="12.29"/>
    <col collapsed="false" customWidth="true" hidden="false" outlineLevel="0" max="15635" min="15635" style="129" width="6.43"/>
    <col collapsed="false" customWidth="true" hidden="false" outlineLevel="0" max="15636" min="15636" style="129" width="12.29"/>
    <col collapsed="false" customWidth="true" hidden="true" outlineLevel="0" max="15637" min="15637" style="129" width="12.8"/>
    <col collapsed="false" customWidth="true" hidden="false" outlineLevel="0" max="15638" min="15638" style="129" width="3.71"/>
    <col collapsed="false" customWidth="true" hidden="false" outlineLevel="0" max="15639" min="15639" style="129" width="11.14"/>
    <col collapsed="false" customWidth="false" hidden="false" outlineLevel="0" max="15641" min="15640" style="129" width="10.57"/>
    <col collapsed="false" customWidth="true" hidden="false" outlineLevel="0" max="15642" min="15642" style="129" width="11.14"/>
    <col collapsed="false" customWidth="false" hidden="false" outlineLevel="0" max="15872" min="15643" style="129" width="10.57"/>
    <col collapsed="false" customWidth="true" hidden="true" outlineLevel="0" max="15880" min="15873" style="129" width="12.8"/>
    <col collapsed="false" customWidth="true" hidden="false" outlineLevel="0" max="15881" min="15881" style="129" width="3.71"/>
    <col collapsed="false" customWidth="true" hidden="false" outlineLevel="0" max="15882" min="15882" style="129" width="3.86"/>
    <col collapsed="false" customWidth="true" hidden="false" outlineLevel="0" max="15883" min="15883" style="129" width="3.71"/>
    <col collapsed="false" customWidth="true" hidden="false" outlineLevel="0" max="15884" min="15884" style="129" width="12.71"/>
    <col collapsed="false" customWidth="true" hidden="false" outlineLevel="0" max="15885" min="15885" style="129" width="52.71"/>
    <col collapsed="false" customWidth="true" hidden="true" outlineLevel="0" max="15889" min="15886" style="129" width="12.8"/>
    <col collapsed="false" customWidth="true" hidden="false" outlineLevel="0" max="15890" min="15890" style="129" width="12.29"/>
    <col collapsed="false" customWidth="true" hidden="false" outlineLevel="0" max="15891" min="15891" style="129" width="6.43"/>
    <col collapsed="false" customWidth="true" hidden="false" outlineLevel="0" max="15892" min="15892" style="129" width="12.29"/>
    <col collapsed="false" customWidth="true" hidden="true" outlineLevel="0" max="15893" min="15893" style="129" width="12.8"/>
    <col collapsed="false" customWidth="true" hidden="false" outlineLevel="0" max="15894" min="15894" style="129" width="3.71"/>
    <col collapsed="false" customWidth="true" hidden="false" outlineLevel="0" max="15895" min="15895" style="129" width="11.14"/>
    <col collapsed="false" customWidth="false" hidden="false" outlineLevel="0" max="15897" min="15896" style="129" width="10.57"/>
    <col collapsed="false" customWidth="true" hidden="false" outlineLevel="0" max="15898" min="15898" style="129" width="11.14"/>
    <col collapsed="false" customWidth="false" hidden="false" outlineLevel="0" max="16128" min="15899" style="129" width="10.57"/>
    <col collapsed="false" customWidth="true" hidden="true" outlineLevel="0" max="16136" min="16129" style="129" width="12.8"/>
    <col collapsed="false" customWidth="true" hidden="false" outlineLevel="0" max="16137" min="16137" style="129" width="3.71"/>
    <col collapsed="false" customWidth="true" hidden="false" outlineLevel="0" max="16138" min="16138" style="129" width="3.86"/>
    <col collapsed="false" customWidth="true" hidden="false" outlineLevel="0" max="16139" min="16139" style="129" width="3.71"/>
    <col collapsed="false" customWidth="true" hidden="false" outlineLevel="0" max="16140" min="16140" style="129" width="12.71"/>
    <col collapsed="false" customWidth="true" hidden="false" outlineLevel="0" max="16141" min="16141" style="129" width="52.71"/>
    <col collapsed="false" customWidth="true" hidden="true" outlineLevel="0" max="16145" min="16142" style="129" width="12.8"/>
    <col collapsed="false" customWidth="true" hidden="false" outlineLevel="0" max="16146" min="16146" style="129" width="12.29"/>
    <col collapsed="false" customWidth="true" hidden="false" outlineLevel="0" max="16147" min="16147" style="129" width="6.43"/>
    <col collapsed="false" customWidth="true" hidden="false" outlineLevel="0" max="16148" min="16148" style="129" width="12.29"/>
    <col collapsed="false" customWidth="true" hidden="true" outlineLevel="0" max="16149" min="16149" style="129" width="12.8"/>
    <col collapsed="false" customWidth="true" hidden="false" outlineLevel="0" max="16150" min="16150" style="129" width="3.71"/>
    <col collapsed="false" customWidth="true" hidden="false" outlineLevel="0" max="16151" min="16151" style="129" width="11.14"/>
    <col collapsed="false" customWidth="false" hidden="false" outlineLevel="0" max="16153" min="16152" style="129" width="10.57"/>
    <col collapsed="false" customWidth="true" hidden="false" outlineLevel="0" max="16154" min="16154" style="129" width="11.14"/>
    <col collapsed="false" customWidth="false" hidden="false" outlineLevel="0" max="16384" min="16155" style="129" width="10.57"/>
  </cols>
  <sheetData>
    <row r="1" customFormat="false" ht="14.25" hidden="true" customHeight="false" outlineLevel="0" collapsed="false">
      <c r="Q1" s="295"/>
      <c r="R1" s="295"/>
    </row>
    <row r="2" customFormat="false" ht="14.25" hidden="true" customHeight="false" outlineLevel="0" collapsed="false">
      <c r="U2" s="295"/>
    </row>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144"/>
    </row>
    <row r="5" customFormat="false" ht="22.5" hidden="false" customHeight="true" outlineLevel="0" collapsed="false">
      <c r="J5" s="296"/>
      <c r="K5" s="296"/>
      <c r="L5" s="298" t="s">
        <v>169</v>
      </c>
      <c r="M5" s="298"/>
      <c r="N5" s="298"/>
      <c r="O5" s="298"/>
      <c r="P5" s="298"/>
      <c r="Q5" s="298"/>
      <c r="R5" s="298"/>
      <c r="S5" s="298"/>
      <c r="T5" s="298"/>
      <c r="U5" s="299"/>
    </row>
    <row r="6" customFormat="false" ht="3" hidden="false" customHeight="true" outlineLevel="0" collapsed="false">
      <c r="J6" s="296"/>
      <c r="K6" s="296"/>
      <c r="L6" s="297"/>
      <c r="M6" s="297"/>
      <c r="N6" s="297"/>
      <c r="O6" s="300"/>
      <c r="P6" s="300"/>
      <c r="Q6" s="300"/>
      <c r="R6" s="300"/>
      <c r="S6" s="300"/>
      <c r="T6" s="300"/>
      <c r="U6" s="300"/>
      <c r="V6" s="144"/>
    </row>
    <row r="7" customFormat="false" ht="33.75" hidden="false" customHeight="false" outlineLevel="0" collapsed="false">
      <c r="J7" s="296"/>
      <c r="K7" s="296"/>
      <c r="L7" s="297"/>
      <c r="M7" s="302" t="s">
        <v>222</v>
      </c>
      <c r="N7" s="297"/>
      <c r="O7" s="375"/>
      <c r="P7" s="375"/>
      <c r="Q7" s="375"/>
      <c r="R7" s="375"/>
      <c r="S7" s="375"/>
      <c r="T7" s="375"/>
      <c r="U7" s="305"/>
      <c r="V7" s="144"/>
    </row>
    <row r="8" s="374" customFormat="true" ht="5.25" hidden="false" customHeight="false" outlineLevel="0" collapsed="false">
      <c r="A8" s="134"/>
      <c r="B8" s="134"/>
      <c r="C8" s="134"/>
      <c r="D8" s="134"/>
      <c r="E8" s="134"/>
      <c r="F8" s="134"/>
      <c r="G8" s="256"/>
      <c r="H8" s="256"/>
      <c r="I8" s="368"/>
      <c r="J8" s="369"/>
      <c r="K8" s="369"/>
      <c r="L8" s="370"/>
      <c r="M8" s="370"/>
      <c r="N8" s="370"/>
      <c r="O8" s="371"/>
      <c r="P8" s="371"/>
      <c r="Q8" s="371"/>
      <c r="R8" s="371"/>
      <c r="S8" s="371"/>
      <c r="T8" s="371"/>
      <c r="U8" s="372"/>
      <c r="V8" s="373"/>
      <c r="X8" s="134"/>
      <c r="Y8" s="134"/>
      <c r="Z8" s="134"/>
      <c r="AA8" s="134"/>
      <c r="AB8" s="134"/>
      <c r="AC8" s="134"/>
      <c r="AD8" s="134"/>
      <c r="AE8" s="134"/>
      <c r="AF8" s="134"/>
      <c r="AG8" s="134"/>
      <c r="AH8" s="134"/>
    </row>
    <row r="9" s="260" customFormat="true" ht="22.5" hidden="false" customHeight="false" outlineLevel="0" collapsed="false">
      <c r="A9" s="259"/>
      <c r="B9" s="259"/>
      <c r="C9" s="259"/>
      <c r="D9" s="259"/>
      <c r="E9" s="259"/>
      <c r="F9" s="259"/>
      <c r="G9" s="259"/>
      <c r="H9" s="259"/>
      <c r="L9" s="301"/>
      <c r="M9" s="302" t="s">
        <v>47</v>
      </c>
      <c r="N9" s="303"/>
      <c r="O9" s="304" t="e">
        <f aca="false">IF(#NAME?="",IF(#NAME?="","",#NAME?),#NAME?)</f>
        <v>#N/A</v>
      </c>
      <c r="P9" s="304"/>
      <c r="Q9" s="304"/>
      <c r="R9" s="304"/>
      <c r="S9" s="304"/>
      <c r="T9" s="304"/>
      <c r="U9" s="305"/>
      <c r="V9" s="305"/>
      <c r="W9" s="306"/>
      <c r="X9" s="259"/>
      <c r="Y9" s="259"/>
      <c r="Z9" s="259"/>
      <c r="AA9" s="259"/>
      <c r="AB9" s="259"/>
      <c r="AC9" s="259"/>
      <c r="AD9" s="259"/>
      <c r="AE9" s="259"/>
      <c r="AF9" s="259"/>
      <c r="AG9" s="259"/>
      <c r="AH9" s="259"/>
    </row>
    <row r="10" s="260" customFormat="true" ht="18.75" hidden="false" customHeight="false" outlineLevel="0" collapsed="false">
      <c r="A10" s="259"/>
      <c r="B10" s="259"/>
      <c r="C10" s="259"/>
      <c r="D10" s="259"/>
      <c r="E10" s="259"/>
      <c r="F10" s="259"/>
      <c r="G10" s="259"/>
      <c r="H10" s="259"/>
      <c r="L10" s="301"/>
      <c r="M10" s="302" t="s">
        <v>49</v>
      </c>
      <c r="N10" s="303"/>
      <c r="O10" s="304" t="e">
        <f aca="false">IF(#NAME?="",IF(#NAME?="","",#NAME?),#NAME?)</f>
        <v>#N/A</v>
      </c>
      <c r="P10" s="304"/>
      <c r="Q10" s="304"/>
      <c r="R10" s="304"/>
      <c r="S10" s="304"/>
      <c r="T10" s="304"/>
      <c r="U10" s="305"/>
      <c r="V10" s="305"/>
      <c r="W10" s="306"/>
      <c r="X10" s="259"/>
      <c r="Y10" s="259"/>
      <c r="Z10" s="259"/>
      <c r="AA10" s="259"/>
      <c r="AB10" s="259"/>
      <c r="AC10" s="259"/>
      <c r="AD10" s="259"/>
      <c r="AE10" s="259"/>
      <c r="AF10" s="259"/>
      <c r="AG10" s="259"/>
      <c r="AH10" s="259"/>
    </row>
    <row r="11" s="260" customFormat="true" ht="18.75" hidden="false" customHeight="false" outlineLevel="0" collapsed="false">
      <c r="A11" s="259"/>
      <c r="B11" s="259"/>
      <c r="C11" s="259"/>
      <c r="D11" s="259"/>
      <c r="E11" s="259"/>
      <c r="F11" s="259"/>
      <c r="G11" s="259"/>
      <c r="H11" s="259"/>
      <c r="L11" s="213"/>
      <c r="M11" s="302" t="s">
        <v>51</v>
      </c>
      <c r="N11" s="303"/>
      <c r="O11" s="304" t="e">
        <f aca="false">IF(#NAME?="",IF(#NAME?="","",#NAME?),#NAME?)</f>
        <v>#N/A</v>
      </c>
      <c r="P11" s="304"/>
      <c r="Q11" s="304"/>
      <c r="R11" s="304"/>
      <c r="S11" s="304"/>
      <c r="T11" s="304"/>
      <c r="U11" s="305"/>
      <c r="V11" s="305"/>
      <c r="W11" s="306"/>
      <c r="X11" s="259"/>
      <c r="Y11" s="259"/>
      <c r="Z11" s="259"/>
      <c r="AA11" s="259"/>
      <c r="AB11" s="259"/>
      <c r="AC11" s="259"/>
      <c r="AD11" s="259"/>
      <c r="AE11" s="259"/>
      <c r="AF11" s="259"/>
      <c r="AG11" s="259"/>
      <c r="AH11" s="259"/>
    </row>
    <row r="12" s="260" customFormat="true" ht="18.75" hidden="false" customHeight="false" outlineLevel="0" collapsed="false">
      <c r="A12" s="259"/>
      <c r="B12" s="259"/>
      <c r="C12" s="259"/>
      <c r="D12" s="259"/>
      <c r="E12" s="259"/>
      <c r="F12" s="259"/>
      <c r="G12" s="259"/>
      <c r="H12" s="259"/>
      <c r="L12" s="213"/>
      <c r="M12" s="302" t="s">
        <v>53</v>
      </c>
      <c r="N12" s="303"/>
      <c r="O12" s="304" t="e">
        <f aca="false">IF(#NAME?="",IF(#NAME?="","",#NAME?),#NAME?)</f>
        <v>#N/A</v>
      </c>
      <c r="P12" s="304"/>
      <c r="Q12" s="304"/>
      <c r="R12" s="304"/>
      <c r="S12" s="304"/>
      <c r="T12" s="304"/>
      <c r="U12" s="305"/>
      <c r="V12" s="305"/>
      <c r="W12" s="306"/>
      <c r="X12" s="259"/>
      <c r="Y12" s="259"/>
      <c r="Z12" s="259"/>
      <c r="AA12" s="259"/>
      <c r="AB12" s="259"/>
      <c r="AC12" s="259"/>
      <c r="AD12" s="259"/>
      <c r="AE12" s="259"/>
      <c r="AF12" s="259"/>
      <c r="AG12" s="259"/>
      <c r="AH12" s="259"/>
    </row>
    <row r="13" s="260" customFormat="true" ht="11.25" hidden="false" customHeight="false" outlineLevel="0" collapsed="false">
      <c r="A13" s="259"/>
      <c r="B13" s="259"/>
      <c r="C13" s="259"/>
      <c r="D13" s="259"/>
      <c r="E13" s="259"/>
      <c r="F13" s="259"/>
      <c r="G13" s="259"/>
      <c r="H13" s="259"/>
      <c r="L13" s="307"/>
      <c r="M13" s="307"/>
      <c r="N13" s="307"/>
      <c r="O13" s="305"/>
      <c r="P13" s="305"/>
      <c r="Q13" s="305"/>
      <c r="R13" s="305"/>
      <c r="S13" s="305"/>
      <c r="T13" s="305"/>
      <c r="U13" s="308" t="s">
        <v>170</v>
      </c>
      <c r="X13" s="259"/>
      <c r="Y13" s="259"/>
      <c r="Z13" s="259"/>
      <c r="AA13" s="259"/>
      <c r="AB13" s="259"/>
      <c r="AC13" s="259"/>
      <c r="AD13" s="259"/>
      <c r="AE13" s="259"/>
      <c r="AF13" s="259"/>
      <c r="AG13" s="259"/>
      <c r="AH13" s="259"/>
    </row>
    <row r="14" customFormat="false" ht="14.25" hidden="false" customHeight="false" outlineLevel="0" collapsed="false">
      <c r="J14" s="296"/>
      <c r="K14" s="296"/>
      <c r="L14" s="297"/>
      <c r="M14" s="297"/>
      <c r="N14" s="309"/>
      <c r="O14" s="310"/>
      <c r="P14" s="310"/>
      <c r="Q14" s="310"/>
      <c r="R14" s="310"/>
      <c r="S14" s="310"/>
      <c r="T14" s="310"/>
      <c r="U14" s="310"/>
    </row>
    <row r="15" customFormat="false" ht="14.25" hidden="false" customHeight="true" outlineLevel="0" collapsed="false">
      <c r="J15" s="296"/>
      <c r="K15" s="296"/>
      <c r="L15" s="156" t="s">
        <v>147</v>
      </c>
      <c r="M15" s="156"/>
      <c r="N15" s="156"/>
      <c r="O15" s="156"/>
      <c r="P15" s="156"/>
      <c r="Q15" s="156"/>
      <c r="R15" s="156"/>
      <c r="S15" s="156"/>
      <c r="T15" s="156"/>
      <c r="U15" s="156"/>
      <c r="V15" s="156"/>
      <c r="W15" s="156" t="s">
        <v>148</v>
      </c>
    </row>
    <row r="16" customFormat="false" ht="14.25" hidden="false" customHeight="true" outlineLevel="0" collapsed="false">
      <c r="J16" s="296"/>
      <c r="K16" s="296"/>
      <c r="L16" s="311" t="s">
        <v>95</v>
      </c>
      <c r="M16" s="311" t="s">
        <v>171</v>
      </c>
      <c r="N16" s="312"/>
      <c r="O16" s="313" t="s">
        <v>172</v>
      </c>
      <c r="P16" s="313"/>
      <c r="Q16" s="313"/>
      <c r="R16" s="313"/>
      <c r="S16" s="313"/>
      <c r="T16" s="313"/>
      <c r="U16" s="311" t="s">
        <v>173</v>
      </c>
      <c r="V16" s="314" t="s">
        <v>174</v>
      </c>
      <c r="W16" s="156"/>
    </row>
    <row r="17" customFormat="false" ht="14.25" hidden="false" customHeight="true" outlineLevel="0" collapsed="false">
      <c r="J17" s="296"/>
      <c r="K17" s="296"/>
      <c r="L17" s="311"/>
      <c r="M17" s="311"/>
      <c r="N17" s="315"/>
      <c r="O17" s="316" t="s">
        <v>175</v>
      </c>
      <c r="P17" s="316" t="s">
        <v>176</v>
      </c>
      <c r="Q17" s="316"/>
      <c r="R17" s="317" t="s">
        <v>177</v>
      </c>
      <c r="S17" s="317"/>
      <c r="T17" s="317"/>
      <c r="U17" s="311"/>
      <c r="V17" s="314"/>
      <c r="W17" s="156"/>
    </row>
    <row r="18" customFormat="false" ht="33.75" hidden="false" customHeight="true" outlineLevel="0" collapsed="false">
      <c r="J18" s="296"/>
      <c r="K18" s="296"/>
      <c r="L18" s="311"/>
      <c r="M18" s="311"/>
      <c r="N18" s="318"/>
      <c r="O18" s="316"/>
      <c r="P18" s="319" t="s">
        <v>178</v>
      </c>
      <c r="Q18" s="319" t="s">
        <v>179</v>
      </c>
      <c r="R18" s="320" t="s">
        <v>180</v>
      </c>
      <c r="S18" s="320" t="s">
        <v>181</v>
      </c>
      <c r="T18" s="320"/>
      <c r="U18" s="311"/>
      <c r="V18" s="314"/>
      <c r="W18" s="156"/>
    </row>
    <row r="19" customFormat="false" ht="14.25" hidden="false" customHeight="false" outlineLevel="0" collapsed="false">
      <c r="J19" s="296"/>
      <c r="K19" s="321" t="n">
        <v>1</v>
      </c>
      <c r="L19" s="322" t="s">
        <v>97</v>
      </c>
      <c r="M19" s="322" t="s">
        <v>98</v>
      </c>
      <c r="N19" s="323" t="str">
        <f aca="true">OFFSET(N19,0,-1)</f>
        <v>2</v>
      </c>
      <c r="O19" s="324" t="n">
        <f aca="true">OFFSET(O19,0,-1)+1</f>
        <v>3</v>
      </c>
      <c r="P19" s="324" t="n">
        <f aca="true">OFFSET(P19,0,-1)+1</f>
        <v>4</v>
      </c>
      <c r="Q19" s="324" t="n">
        <f aca="true">OFFSET(Q19,0,-1)+1</f>
        <v>5</v>
      </c>
      <c r="R19" s="324" t="n">
        <f aca="true">OFFSET(R19,0,-1)+1</f>
        <v>6</v>
      </c>
      <c r="S19" s="324" t="n">
        <f aca="true">OFFSET(S19,0,-1)+1</f>
        <v>7</v>
      </c>
      <c r="T19" s="324"/>
      <c r="U19" s="324" t="n">
        <f aca="true">OFFSET(U19,0,-2)+1</f>
        <v>8</v>
      </c>
      <c r="V19" s="323" t="n">
        <f aca="true">OFFSET(V19,0,-1)</f>
        <v>8</v>
      </c>
      <c r="W19" s="324" t="n">
        <f aca="true">OFFSET(W19,0,-1)+1</f>
        <v>9</v>
      </c>
    </row>
    <row r="20" customFormat="false" ht="22.5" hidden="false" customHeight="false" outlineLevel="0" collapsed="false">
      <c r="A20" s="325" t="n">
        <v>1</v>
      </c>
      <c r="B20" s="326"/>
      <c r="C20" s="326"/>
      <c r="D20" s="326"/>
      <c r="E20" s="327"/>
      <c r="F20" s="325"/>
      <c r="G20" s="325"/>
      <c r="H20" s="325"/>
      <c r="I20" s="293"/>
      <c r="J20" s="328"/>
      <c r="K20" s="329"/>
      <c r="L20" s="330" t="e">
        <f aca="false">mergeValue()</f>
        <v>#VALUE!</v>
      </c>
      <c r="M20" s="331" t="s">
        <v>121</v>
      </c>
      <c r="N20" s="332"/>
      <c r="O20" s="333"/>
      <c r="P20" s="333"/>
      <c r="Q20" s="333"/>
      <c r="R20" s="333"/>
      <c r="S20" s="333"/>
      <c r="T20" s="333"/>
      <c r="U20" s="333"/>
      <c r="V20" s="333"/>
      <c r="W20" s="334" t="s">
        <v>182</v>
      </c>
      <c r="Y20" s="131"/>
      <c r="Z20" s="131" t="str">
        <f aca="false">IF(M20="","",M20 )</f>
        <v>Наименование тарифа</v>
      </c>
      <c r="AA20" s="131"/>
      <c r="AB20" s="131"/>
      <c r="AC20" s="131"/>
      <c r="AI20" s="134"/>
      <c r="AJ20" s="134"/>
    </row>
    <row r="21" customFormat="false" ht="22.5" hidden="false" customHeight="false" outlineLevel="0" collapsed="false">
      <c r="A21" s="325"/>
      <c r="B21" s="325" t="n">
        <v>1</v>
      </c>
      <c r="C21" s="326"/>
      <c r="D21" s="326"/>
      <c r="E21" s="325"/>
      <c r="F21" s="325"/>
      <c r="G21" s="325"/>
      <c r="H21" s="325"/>
      <c r="I21" s="152"/>
      <c r="J21" s="335"/>
      <c r="K21" s="336"/>
      <c r="L21" s="330" t="e">
        <f aca="false">mergeValue() &amp;"."&amp;mergeValue()</f>
        <v>#VALUE!</v>
      </c>
      <c r="M21" s="337" t="s">
        <v>92</v>
      </c>
      <c r="N21" s="332"/>
      <c r="O21" s="333"/>
      <c r="P21" s="333"/>
      <c r="Q21" s="333"/>
      <c r="R21" s="333"/>
      <c r="S21" s="333"/>
      <c r="T21" s="333"/>
      <c r="U21" s="333"/>
      <c r="V21" s="333"/>
      <c r="W21" s="334" t="s">
        <v>183</v>
      </c>
      <c r="Y21" s="131"/>
      <c r="Z21" s="131" t="str">
        <f aca="false">IF(M21="","",M21 )</f>
        <v>Территория действия тарифа</v>
      </c>
      <c r="AA21" s="131"/>
      <c r="AB21" s="131"/>
      <c r="AC21" s="131"/>
      <c r="AI21" s="134"/>
      <c r="AJ21" s="134"/>
    </row>
    <row r="22" customFormat="false" ht="22.5" hidden="false" customHeight="false" outlineLevel="0" collapsed="false">
      <c r="A22" s="325"/>
      <c r="B22" s="325"/>
      <c r="C22" s="325" t="n">
        <v>1</v>
      </c>
      <c r="D22" s="326"/>
      <c r="E22" s="325"/>
      <c r="F22" s="325"/>
      <c r="G22" s="325"/>
      <c r="H22" s="325"/>
      <c r="I22" s="338"/>
      <c r="J22" s="335"/>
      <c r="K22" s="336"/>
      <c r="L22" s="330" t="e">
        <f aca="false">mergeValue() &amp;"."&amp;mergeValue()&amp;"."&amp;mergeValue()</f>
        <v>#VALUE!</v>
      </c>
      <c r="M22" s="339" t="s">
        <v>184</v>
      </c>
      <c r="N22" s="332"/>
      <c r="O22" s="333"/>
      <c r="P22" s="333"/>
      <c r="Q22" s="333"/>
      <c r="R22" s="333"/>
      <c r="S22" s="333"/>
      <c r="T22" s="333"/>
      <c r="U22" s="333"/>
      <c r="V22" s="333"/>
      <c r="W22" s="334" t="s">
        <v>185</v>
      </c>
      <c r="Y22" s="131"/>
      <c r="Z22" s="131" t="str">
        <f aca="false">IF(M22="","",M22 )</f>
        <v>Наименование системы теплоснабжения </v>
      </c>
      <c r="AA22" s="131"/>
      <c r="AB22" s="131"/>
      <c r="AC22" s="131"/>
      <c r="AI22" s="134"/>
      <c r="AJ22" s="134"/>
    </row>
    <row r="23" customFormat="false" ht="22.5" hidden="false" customHeight="false" outlineLevel="0" collapsed="false">
      <c r="A23" s="325"/>
      <c r="B23" s="325"/>
      <c r="C23" s="325"/>
      <c r="D23" s="325" t="n">
        <v>1</v>
      </c>
      <c r="E23" s="325"/>
      <c r="F23" s="325"/>
      <c r="G23" s="325"/>
      <c r="H23" s="325"/>
      <c r="I23" s="338"/>
      <c r="J23" s="335"/>
      <c r="K23" s="336"/>
      <c r="L23" s="330" t="e">
        <f aca="false">mergeValue() &amp;"."&amp;mergeValue()&amp;"."&amp;mergeValue()&amp;"."&amp;mergeValue()</f>
        <v>#VALUE!</v>
      </c>
      <c r="M23" s="340" t="s">
        <v>186</v>
      </c>
      <c r="N23" s="332"/>
      <c r="O23" s="333"/>
      <c r="P23" s="333"/>
      <c r="Q23" s="333"/>
      <c r="R23" s="333"/>
      <c r="S23" s="333"/>
      <c r="T23" s="333"/>
      <c r="U23" s="333"/>
      <c r="V23" s="333"/>
      <c r="W23" s="334" t="s">
        <v>187</v>
      </c>
      <c r="Y23" s="131"/>
      <c r="Z23" s="131" t="str">
        <f aca="false">IF(M23="","",M23 )</f>
        <v>Источник тепловой энергии  </v>
      </c>
      <c r="AA23" s="131"/>
      <c r="AB23" s="131"/>
      <c r="AC23" s="131"/>
      <c r="AI23" s="134"/>
      <c r="AJ23" s="134"/>
    </row>
    <row r="24" customFormat="false" ht="101.25" hidden="false" customHeight="false" outlineLevel="0" collapsed="false">
      <c r="A24" s="325"/>
      <c r="B24" s="325"/>
      <c r="C24" s="325"/>
      <c r="D24" s="325"/>
      <c r="E24" s="325" t="n">
        <v>1</v>
      </c>
      <c r="F24" s="325"/>
      <c r="G24" s="325"/>
      <c r="H24" s="326" t="n">
        <v>1</v>
      </c>
      <c r="I24" s="325" t="n">
        <v>1</v>
      </c>
      <c r="J24" s="325"/>
      <c r="K24" s="341"/>
      <c r="L24" s="330" t="e">
        <f aca="false">mergeValue() &amp;"."&amp;mergeValue()&amp;"."&amp;mergeValue()&amp;"."&amp;mergeValue()&amp;"."&amp;mergeValue()</f>
        <v>#VALUE!</v>
      </c>
      <c r="M24" s="342" t="s">
        <v>188</v>
      </c>
      <c r="N24" s="332"/>
      <c r="O24" s="343"/>
      <c r="P24" s="343"/>
      <c r="Q24" s="343"/>
      <c r="R24" s="343"/>
      <c r="S24" s="343"/>
      <c r="T24" s="343"/>
      <c r="U24" s="343"/>
      <c r="V24" s="343"/>
      <c r="W24" s="334" t="s">
        <v>189</v>
      </c>
      <c r="Y24" s="131"/>
      <c r="Z24" s="131" t="str">
        <f aca="false">IF(M24="","",M24 )</f>
        <v>Схема подключения теплопотребляющей установки к коллектору источника тепловой энергии</v>
      </c>
      <c r="AA24" s="131"/>
      <c r="AB24" s="131"/>
      <c r="AC24" s="131"/>
      <c r="AI24" s="134"/>
      <c r="AJ24" s="134"/>
    </row>
    <row r="25" customFormat="false" ht="90" hidden="false" customHeight="false" outlineLevel="0" collapsed="false">
      <c r="A25" s="325"/>
      <c r="B25" s="325"/>
      <c r="C25" s="325"/>
      <c r="D25" s="325"/>
      <c r="E25" s="325"/>
      <c r="F25" s="325" t="n">
        <v>1</v>
      </c>
      <c r="G25" s="326"/>
      <c r="H25" s="326"/>
      <c r="I25" s="325"/>
      <c r="J25" s="325" t="n">
        <v>1</v>
      </c>
      <c r="K25" s="344"/>
      <c r="L25" s="330" t="e">
        <f aca="false">mergeValue() &amp;"."&amp;mergeValue()&amp;"."&amp;mergeValue()&amp;"."&amp;mergeValue()&amp;"."&amp;mergeValue()&amp;"."&amp;mergeValue()</f>
        <v>#VALUE!</v>
      </c>
      <c r="M25" s="345" t="s">
        <v>190</v>
      </c>
      <c r="N25" s="332"/>
      <c r="O25" s="343"/>
      <c r="P25" s="343"/>
      <c r="Q25" s="343"/>
      <c r="R25" s="343"/>
      <c r="S25" s="343"/>
      <c r="T25" s="343"/>
      <c r="U25" s="343"/>
      <c r="V25" s="343"/>
      <c r="W25" s="334" t="s">
        <v>191</v>
      </c>
      <c r="Y25" s="131"/>
      <c r="Z25" s="131" t="str">
        <f aca="false">IF(M25="","",M25 )</f>
        <v>Группа потребителей</v>
      </c>
      <c r="AA25" s="131"/>
      <c r="AB25" s="131"/>
      <c r="AC25" s="131"/>
      <c r="AI25" s="134"/>
      <c r="AJ25" s="134"/>
    </row>
    <row r="26" customFormat="false" ht="189" hidden="false" customHeight="true" outlineLevel="0" collapsed="false">
      <c r="A26" s="325"/>
      <c r="B26" s="325"/>
      <c r="C26" s="325"/>
      <c r="D26" s="325"/>
      <c r="E26" s="325"/>
      <c r="F26" s="325"/>
      <c r="G26" s="326" t="n">
        <v>1</v>
      </c>
      <c r="H26" s="326"/>
      <c r="I26" s="325"/>
      <c r="J26" s="325"/>
      <c r="K26" s="344" t="n">
        <v>1</v>
      </c>
      <c r="L26" s="330" t="e">
        <f aca="false">mergeValue() &amp;"."&amp;mergeValue()&amp;"."&amp;mergeValue()&amp;"."&amp;mergeValue()&amp;"."&amp;mergeValue()&amp;"."&amp;mergeValue()&amp;"."&amp;mergeValue()</f>
        <v>#VALUE!</v>
      </c>
      <c r="M26" s="346"/>
      <c r="N26" s="332"/>
      <c r="O26" s="347"/>
      <c r="P26" s="347"/>
      <c r="Q26" s="348"/>
      <c r="R26" s="349"/>
      <c r="S26" s="350" t="s">
        <v>91</v>
      </c>
      <c r="T26" s="349"/>
      <c r="U26" s="350" t="s">
        <v>35</v>
      </c>
      <c r="V26" s="347"/>
      <c r="W26" s="276" t="s">
        <v>192</v>
      </c>
      <c r="X26" s="134" t="e">
        <f aca="false">strCheckDate()</f>
        <v>#VALUE!</v>
      </c>
      <c r="Y26" s="131"/>
      <c r="Z26" s="131" t="str">
        <f aca="false">IF(M26="","",M26 )</f>
        <v/>
      </c>
      <c r="AA26" s="131"/>
      <c r="AB26" s="131"/>
      <c r="AC26" s="131"/>
      <c r="AI26" s="134"/>
      <c r="AJ26" s="134"/>
    </row>
    <row r="27" customFormat="false" ht="11.25" hidden="true" customHeight="false" outlineLevel="0" collapsed="false">
      <c r="A27" s="325"/>
      <c r="B27" s="325"/>
      <c r="C27" s="325"/>
      <c r="D27" s="325"/>
      <c r="E27" s="325"/>
      <c r="F27" s="325"/>
      <c r="G27" s="326"/>
      <c r="H27" s="326"/>
      <c r="I27" s="325"/>
      <c r="J27" s="325"/>
      <c r="K27" s="344"/>
      <c r="L27" s="351"/>
      <c r="M27" s="332"/>
      <c r="N27" s="332"/>
      <c r="O27" s="347"/>
      <c r="P27" s="347"/>
      <c r="Q27" s="352" t="str">
        <f aca="false">R26 &amp; "-" &amp; T26</f>
        <v>-</v>
      </c>
      <c r="R27" s="349"/>
      <c r="S27" s="350"/>
      <c r="T27" s="349"/>
      <c r="U27" s="350"/>
      <c r="V27" s="347"/>
      <c r="W27" s="276"/>
      <c r="Y27" s="131"/>
      <c r="Z27" s="131" t="str">
        <f aca="false">IF(M27="","",M27 )</f>
        <v/>
      </c>
      <c r="AA27" s="131"/>
      <c r="AB27" s="131"/>
      <c r="AC27" s="131"/>
      <c r="AI27" s="134"/>
      <c r="AJ27" s="134"/>
    </row>
    <row r="28" customFormat="false" ht="15" hidden="false" customHeight="true" outlineLevel="0" collapsed="false">
      <c r="A28" s="325"/>
      <c r="B28" s="325"/>
      <c r="C28" s="325"/>
      <c r="D28" s="325"/>
      <c r="E28" s="325"/>
      <c r="F28" s="325"/>
      <c r="G28" s="325"/>
      <c r="H28" s="326"/>
      <c r="I28" s="325"/>
      <c r="J28" s="325"/>
      <c r="K28" s="341"/>
      <c r="L28" s="353"/>
      <c r="M28" s="354" t="s">
        <v>193</v>
      </c>
      <c r="N28" s="167"/>
      <c r="O28" s="167"/>
      <c r="P28" s="167"/>
      <c r="Q28" s="167"/>
      <c r="R28" s="167"/>
      <c r="S28" s="167"/>
      <c r="T28" s="167"/>
      <c r="U28" s="167"/>
      <c r="V28" s="355"/>
      <c r="W28" s="276"/>
      <c r="Y28" s="131"/>
      <c r="Z28" s="131" t="str">
        <f aca="false">IF(M28="","",M28 )</f>
        <v>Добавить вид теплоносителя (параметры теплоносителя)</v>
      </c>
      <c r="AA28" s="131"/>
      <c r="AB28" s="131"/>
      <c r="AC28" s="131"/>
      <c r="AI28" s="134"/>
      <c r="AJ28" s="134"/>
    </row>
    <row r="29" customFormat="false" ht="15" hidden="false" customHeight="true" outlineLevel="0" collapsed="false">
      <c r="A29" s="325"/>
      <c r="B29" s="325"/>
      <c r="C29" s="325"/>
      <c r="D29" s="325"/>
      <c r="E29" s="325"/>
      <c r="F29" s="325"/>
      <c r="G29" s="325"/>
      <c r="H29" s="326"/>
      <c r="I29" s="325"/>
      <c r="J29" s="325"/>
      <c r="K29" s="341"/>
      <c r="L29" s="353"/>
      <c r="M29" s="356" t="s">
        <v>194</v>
      </c>
      <c r="N29" s="167"/>
      <c r="O29" s="167"/>
      <c r="P29" s="167"/>
      <c r="Q29" s="167"/>
      <c r="R29" s="167"/>
      <c r="S29" s="167"/>
      <c r="T29" s="167"/>
      <c r="U29" s="357"/>
      <c r="V29" s="167"/>
      <c r="W29" s="358"/>
      <c r="Y29" s="131"/>
      <c r="Z29" s="131" t="str">
        <f aca="false">IF(M29="","",M29 )</f>
        <v>Добавить группу потребителей</v>
      </c>
      <c r="AA29" s="131"/>
      <c r="AB29" s="131"/>
      <c r="AC29" s="131"/>
      <c r="AI29" s="134"/>
      <c r="AJ29" s="134"/>
    </row>
    <row r="30" customFormat="false" ht="15" hidden="false" customHeight="true" outlineLevel="0" collapsed="false">
      <c r="A30" s="325"/>
      <c r="B30" s="325"/>
      <c r="C30" s="325"/>
      <c r="D30" s="325"/>
      <c r="E30" s="183"/>
      <c r="F30" s="325"/>
      <c r="G30" s="325"/>
      <c r="H30" s="325"/>
      <c r="I30" s="328"/>
      <c r="J30" s="359"/>
      <c r="K30" s="329"/>
      <c r="L30" s="353"/>
      <c r="M30" s="360" t="s">
        <v>195</v>
      </c>
      <c r="N30" s="167"/>
      <c r="O30" s="167"/>
      <c r="P30" s="167"/>
      <c r="Q30" s="167"/>
      <c r="R30" s="167"/>
      <c r="S30" s="167"/>
      <c r="T30" s="167"/>
      <c r="U30" s="357"/>
      <c r="V30" s="167"/>
      <c r="W30" s="358"/>
      <c r="Y30" s="131"/>
      <c r="Z30" s="131" t="str">
        <f aca="false">IF(M30="","",M30 )</f>
        <v>Добавить схему подключения</v>
      </c>
      <c r="AA30" s="131"/>
      <c r="AB30" s="131"/>
      <c r="AC30" s="131"/>
      <c r="AI30" s="134"/>
      <c r="AJ30" s="134"/>
    </row>
    <row r="31" customFormat="false" ht="15" hidden="false" customHeight="true" outlineLevel="0" collapsed="false">
      <c r="A31" s="325"/>
      <c r="B31" s="325"/>
      <c r="C31" s="325"/>
      <c r="D31" s="183"/>
      <c r="E31" s="183"/>
      <c r="F31" s="325"/>
      <c r="G31" s="325"/>
      <c r="H31" s="325"/>
      <c r="I31" s="328"/>
      <c r="J31" s="359"/>
      <c r="K31" s="329"/>
      <c r="L31" s="353"/>
      <c r="M31" s="278" t="s">
        <v>196</v>
      </c>
      <c r="N31" s="167"/>
      <c r="O31" s="167"/>
      <c r="P31" s="167"/>
      <c r="Q31" s="167"/>
      <c r="R31" s="167"/>
      <c r="S31" s="167"/>
      <c r="T31" s="167"/>
      <c r="U31" s="357"/>
      <c r="V31" s="167"/>
      <c r="W31" s="358"/>
      <c r="Y31" s="131"/>
      <c r="Z31" s="131" t="str">
        <f aca="false">IF(M31="","",M31 )</f>
        <v>Добавить источник тепловой энергии</v>
      </c>
      <c r="AA31" s="131"/>
      <c r="AB31" s="131"/>
      <c r="AC31" s="131"/>
      <c r="AI31" s="134"/>
      <c r="AJ31" s="134"/>
    </row>
    <row r="32" customFormat="false" ht="15" hidden="false" customHeight="true" outlineLevel="0" collapsed="false">
      <c r="A32" s="325"/>
      <c r="B32" s="325"/>
      <c r="C32" s="183"/>
      <c r="D32" s="183"/>
      <c r="E32" s="183"/>
      <c r="F32" s="183"/>
      <c r="G32" s="361"/>
      <c r="H32" s="328"/>
      <c r="I32" s="3"/>
      <c r="J32" s="359"/>
      <c r="K32" s="362"/>
      <c r="L32" s="353"/>
      <c r="M32" s="363" t="s">
        <v>197</v>
      </c>
      <c r="N32" s="167"/>
      <c r="O32" s="167"/>
      <c r="P32" s="167"/>
      <c r="Q32" s="167"/>
      <c r="R32" s="167"/>
      <c r="S32" s="167"/>
      <c r="T32" s="167"/>
      <c r="U32" s="357"/>
      <c r="V32" s="167"/>
      <c r="W32" s="358"/>
      <c r="Y32" s="131"/>
      <c r="Z32" s="131" t="str">
        <f aca="false">IF(M32="","",M32 )</f>
        <v>Добавить наименование системы теплоснабжения</v>
      </c>
      <c r="AA32" s="131"/>
      <c r="AB32" s="131"/>
      <c r="AC32" s="131"/>
      <c r="AI32" s="134"/>
      <c r="AJ32" s="134"/>
    </row>
    <row r="33" customFormat="false" ht="15" hidden="false" customHeight="true" outlineLevel="0" collapsed="false">
      <c r="A33" s="325"/>
      <c r="B33" s="183"/>
      <c r="C33" s="183"/>
      <c r="D33" s="183"/>
      <c r="E33" s="183"/>
      <c r="F33" s="183"/>
      <c r="G33" s="361"/>
      <c r="H33" s="328"/>
      <c r="I33" s="328"/>
      <c r="J33" s="359"/>
      <c r="K33" s="329"/>
      <c r="L33" s="353"/>
      <c r="M33" s="179" t="s">
        <v>114</v>
      </c>
      <c r="N33" s="167"/>
      <c r="O33" s="167"/>
      <c r="P33" s="167"/>
      <c r="Q33" s="167"/>
      <c r="R33" s="167"/>
      <c r="S33" s="167"/>
      <c r="T33" s="167"/>
      <c r="U33" s="357"/>
      <c r="V33" s="167"/>
      <c r="W33" s="358"/>
      <c r="Y33" s="131"/>
      <c r="Z33" s="131" t="str">
        <f aca="false">IF(M33="","",M33 )</f>
        <v>Добавить территорию действия тарифа</v>
      </c>
      <c r="AA33" s="131"/>
      <c r="AB33" s="131"/>
      <c r="AC33" s="131"/>
      <c r="AI33" s="134"/>
      <c r="AJ33" s="134"/>
    </row>
    <row r="34" s="2" customFormat="true" ht="15" hidden="false" customHeight="true" outlineLevel="0" collapsed="false">
      <c r="L34" s="364"/>
      <c r="M34" s="286" t="s">
        <v>198</v>
      </c>
      <c r="N34" s="167"/>
      <c r="O34" s="167"/>
      <c r="P34" s="167"/>
      <c r="Q34" s="167"/>
      <c r="R34" s="167"/>
      <c r="S34" s="167"/>
      <c r="T34" s="167"/>
      <c r="U34" s="357"/>
      <c r="V34" s="167"/>
      <c r="W34" s="358"/>
      <c r="X34" s="365"/>
      <c r="Y34" s="365"/>
      <c r="Z34" s="365"/>
      <c r="AA34" s="365"/>
      <c r="AB34" s="365"/>
      <c r="AC34" s="365"/>
      <c r="AD34" s="365"/>
      <c r="AE34" s="365"/>
      <c r="AF34" s="365"/>
      <c r="AG34" s="365"/>
      <c r="AH34" s="365"/>
    </row>
    <row r="35" s="129" customFormat="true" ht="11.25" hidden="false" customHeight="false" outlineLevel="0" collapsed="false"/>
    <row r="36" customFormat="false" ht="105.75" hidden="false" customHeight="true" outlineLevel="0" collapsed="false">
      <c r="L36" s="366" t="n">
        <v>1</v>
      </c>
      <c r="M36" s="292" t="s">
        <v>199</v>
      </c>
      <c r="N36" s="292"/>
      <c r="O36" s="292"/>
      <c r="P36" s="292"/>
      <c r="Q36" s="292"/>
      <c r="R36" s="292"/>
      <c r="S36" s="292"/>
      <c r="T36" s="292"/>
      <c r="U36" s="292"/>
      <c r="V36" s="292"/>
      <c r="W36" s="292"/>
    </row>
  </sheetData>
  <sheetProtection sheet="true" password="fa9c" objects="true" scenarios="true" formatColumns="false" formatRows="false"/>
  <mergeCells count="40">
    <mergeCell ref="L5:T5"/>
    <mergeCell ref="O7:T7"/>
    <mergeCell ref="O9:T9"/>
    <mergeCell ref="O10:T10"/>
    <mergeCell ref="O11:T11"/>
    <mergeCell ref="O12:T12"/>
    <mergeCell ref="L13:M13"/>
    <mergeCell ref="O14:U14"/>
    <mergeCell ref="L15:V15"/>
    <mergeCell ref="W15:W18"/>
    <mergeCell ref="L16:L18"/>
    <mergeCell ref="M16:M18"/>
    <mergeCell ref="O16:T16"/>
    <mergeCell ref="U16:U18"/>
    <mergeCell ref="V16:V18"/>
    <mergeCell ref="O17:O18"/>
    <mergeCell ref="P17:Q17"/>
    <mergeCell ref="R17:T17"/>
    <mergeCell ref="S18:T18"/>
    <mergeCell ref="S19:T19"/>
    <mergeCell ref="A20:A33"/>
    <mergeCell ref="O20:V20"/>
    <mergeCell ref="B21:B32"/>
    <mergeCell ref="O21:V21"/>
    <mergeCell ref="C22:C31"/>
    <mergeCell ref="O22:V22"/>
    <mergeCell ref="D23:D30"/>
    <mergeCell ref="O23:V23"/>
    <mergeCell ref="E24:E29"/>
    <mergeCell ref="I24:I29"/>
    <mergeCell ref="O24:V24"/>
    <mergeCell ref="F25:F28"/>
    <mergeCell ref="J25:J28"/>
    <mergeCell ref="O25:V25"/>
    <mergeCell ref="R26:R27"/>
    <mergeCell ref="S26:S27"/>
    <mergeCell ref="T26:T27"/>
    <mergeCell ref="U26:U27"/>
    <mergeCell ref="W26:W28"/>
    <mergeCell ref="M36:W36"/>
  </mergeCells>
  <dataValidations count="9">
    <dataValidation allowBlank="true" error="Допускается ввод не более 900 символов!" errorStyle="stop" errorTitle="Ошибка" operator="lessThanOrEqual" showDropDown="false" showErrorMessage="true" showInputMessage="true" sqref="JS20:JS27 TO20:TO27 ADK20:ADK27 ANG20:ANG27 AXC20:AXC27 BGY20:BGY27 BQU20:BQU27 CAQ20:CAQ27 CKM20:CKM27 CUI20:CUI27 DEE20:DEE27 DOA20:DOA27 DXW20:DXW27 EHS20:EHS27 ERO20:ERO27 FBK20:FBK27 FLG20:FLG27 FVC20:FVC27 GEY20:GEY27 GOU20:GOU27 GYQ20:GYQ27 HIM20:HIM27 HSI20:HSI27 ICE20:ICE27 IMA20:IMA27 IVW20:IVW27 JFS20:JFS27 JPO20:JPO27 JZK20:JZK27 KJG20:KJG27 KTC20:KTC27 LCY20:LCY27 LMU20:LMU27 LWQ20:LWQ27 MGM20:MGM27 MQI20:MQI27 NAE20:NAE27 NKA20:NKA27 NTW20:NTW27 ODS20:ODS27 ONO20:ONO27 OXK20:OXK27 PHG20:PHG27 PRC20:PRC27 QAY20:QAY27 QKU20:QKU27 QUQ20:QUQ27 REM20:REM27 ROI20:ROI27 RYE20:RYE27 SIA20:SIA27 SRW20:SRW27 TBS20:TBS27 TLO20:TLO27 TVK20:TVK27 UFG20:UFG27 UPC20:UPC27 UYY20:UYY27 VIU20:VIU27 VSQ20:VSQ27 WCM20:WCM27 WMI20:WMI27 WWE20:WWE27" type="textLength">
      <formula1>900</formula1>
      <formula2>0</formula2>
    </dataValidation>
    <dataValidation allowBlank="true" errorStyle="stop" operator="between" showDropDown="false" showErrorMessage="false" showInputMessage="false" sqref="L28:V34 JH28:JS34 TD28:TO34 ACZ28:ADK34 AMV28:ANG34 AWR28:AXC34 BGN28:BGY34 BQJ28:BQU34 CAF28:CAQ34 CKB28:CKM34 CTX28:CUI34 DDT28:DEE34 DNP28:DOA34 DXL28:DXW34 EHH28:EHS34 ERD28:ERO34 FAZ28:FBK34 FKV28:FLG34 FUR28:FVC34 GEN28:GEY34 GOJ28:GOU34 GYF28:GYQ34 HIB28:HIM34 HRX28:HSI34 IBT28:ICE34 ILP28:IMA34 IVL28:IVW34 JFH28:JFS34 JPD28:JPO34 JYZ28:JZK34 KIV28:KJG34 KSR28:KTC34 LCN28:LCY34 LMJ28:LMU34 LWF28:LWQ34 MGB28:MGM34 MPX28:MQI34 MZT28:NAE34 NJP28:NKA34 NTL28:NTW34 ODH28:ODS34 OND28:ONO34 OWZ28:OXK34 PGV28:PHG34 PQR28:PRC34 QAN28:QAY34 QKJ28:QKU34 QUF28:QUQ34 REB28:REM34 RNX28:ROI34 RXT28:RYE34 SHP28:SIA34 SRL28:SRW34 TBH28:TBS34 TLD28:TLO34 TUZ28:TVK34 UEV28:UFG34 UOR28:UPC34 UYN28:UYY34 VIJ28:VIU34 VSF28:VSQ34 WCB28:WCM34 WLX28:WMI34 WVT28:WWE34 W29:W34" type="none">
      <formula1>0</formula1>
      <formula2>0</formula2>
    </dataValidation>
    <dataValidation allowBlank="true" errorStyle="stop" operator="between" promptTitle="checkPeriodRange" showDropDown="false" showErrorMessage="false" showInputMessage="false" sqref="Q27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S26 U26 JO26 JQ26 TK26 TM26 ADG26 ADI26 ANC26 ANE26 AWY26 AXA26 BGU26 BGW26 BQQ26 BQS26 CAM26 CAO26 CKI26 CKK26 CUE26 CUG26 DEA26 DEC26 DNW26 DNY26 DXS26 DXU26 EHO26 EHQ26 ERK26 ERM26 FBG26 FBI26 FLC26 FLE26 FUY26 FVA26 GEU26 GEW26 GOQ26 GOS26 GYM26 GYO26 HII26 HIK26 HSE26 HSG26 ICA26 ICC26 ILW26 ILY26 IVS26 IVU26 JFO26 JFQ26 JPK26 JPM26 JZG26 JZI26 KJC26 KJE26 KSY26 KTA26 LCU26 LCW26 LMQ26 LMS26 LWM26 LWO26 MGI26 MGK26 MQE26 MQG26 NAA26 NAC26 NJW26 NJY26 NTS26 NTU26 ODO26 ODQ26 ONK26 ONM26 OXG26 OXI26 PHC26 PHE26 PQY26 PRA26 QAU26 QAW26 QKQ26 QKS26 QUM26 QUO26 REI26 REK26 ROE26 ROG26 RYA26 RYC26 SHW26 SHY26 SRS26 SRU26 TBO26 TBQ26 TLK26 TLM26 TVG26 TVI26 UFC26 UFE26 UOY26 UPA26 UYU26 UYW26 VIQ26 VIS26 VSM26 VSO26 WCI26 WCK26 WME26 WMG26 WWA26 WWC26"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6 T26 JN26 JP26 TJ26 TL26 ADF26 ADH26 ANB26 AND26 AWX26 AWZ26 BGT26 BGV26 BQP26 BQR26 CAL26 CAN26 CKH26 CKJ26 CUD26 CUF26 DDZ26 DEB26 DNV26 DNX26 DXR26 DXT26 EHN26 EHP26 ERJ26 ERL26 FBF26 FBH26 FLB26 FLD26 FUX26 FUZ26 GET26 GEV26 GOP26 GOR26 GYL26 GYN26 HIH26 HIJ26 HSD26 HSF26 IBZ26 ICB26 ILV26 ILX26 IVR26 IVT26 JFN26 JFP26 JPJ26 JPL26 JZF26 JZH26 KJB26 KJD26 KSX26 KSZ26 LCT26 LCV26 LMP26 LMR26 LWL26 LWN26 MGH26 MGJ26 MQD26 MQF26 MZZ26 NAB26 NJV26 NJX26 NTR26 NTT26 ODN26 ODP26 ONJ26 ONL26 OXF26 OXH26 PHB26 PHD26 PQX26 PQZ26 QAT26 QAV26 QKP26 QKR26 QUL26 QUN26 REH26 REJ26 ROD26 ROF26 RXZ26 RYB26 SHV26 SHX26 SRR26 SRT26 TBN26 TBP26 TLJ26 TLL26 TVF26 TVH26 UFB26 UFD26 UOX26 UOZ26 UYT26 UYV26 VIP26 VIR26 VSL26 VSN26 WCH26 WCJ26 WMD26 WMF26 WVZ26 WWB26" type="none">
      <formula1>0</formula1>
      <formula2>0</formula2>
    </dataValidation>
    <dataValidation allowBlank="true" error="Выберите значение из списка" errorStyle="stop" errorTitle="Ошибка" operator="between" showDropDown="false" showErrorMessage="true" showInputMessage="true" sqref="O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K25:JR25 TG25:TN25 ADC25:ADJ25 AMY25:ANF25 AWU25:AXB25 BGQ25:BGX25 BQM25:BQT25 CAI25:CAP25 CKE25:CKL25 CUA25:CUH25 DDW25:DED25 DNS25:DNZ25 DXO25:DXV25 EHK25:EHR25 ERG25:ERN25 FBC25:FBJ25 FKY25:FLF25 FUU25:FVB25 GEQ25:GEX25 GOM25:GOT25 GYI25:GYP25 HIE25:HIL25 HSA25:HSH25 IBW25:ICD25 ILS25:ILZ25 IVO25:IVV25 JFK25:JFR25 JPG25:JPN25 JZC25:JZJ25 KIY25:KJF25 KSU25:KTB25 LCQ25:LCX25 LMM25:LMT25 LWI25:LWP25 MGE25:MGL25 MQA25:MQH25 MZW25:NAD25 NJS25:NJZ25 NTO25:NTV25 ODK25:ODR25 ONG25:ONN25 OXC25:OXJ25 PGY25:PHF25 PQU25:PRB25 QAQ25:QAX25 QKM25:QKT25 QUI25:QUP25 REE25:REL25 ROA25:ROH25 RXW25:RYD25 SHS25:SHZ25 SRO25:SRV25 TBK25:TBR25 TLG25:TLN25 TVC25:TVJ25 UEY25:UFF25 UOU25:UPB25 UYQ25:UYX25 VIM25:VIT25 VSI25:VSP25 WCE25:WCL25 WMA25:WMH25 WVW25:WWD25"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5:V25" type="list">
      <formula1>0</formula1>
      <formula2>0</formula2>
    </dataValidation>
    <dataValidation allowBlank="true" error="Допускается ввод не более 900 символов!" errorStyle="stop" errorTitle="Ошибка" operator="lessThanOrEqual" prompt="Введите ссылку на обосновывающие материалы, загруженные с помощью &quot;ЕИАС Мониторинг&quot;." showDropDown="false" showErrorMessage="true" showInputMessage="true" sqref="O7"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128</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G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28" width="10.57"/>
    <col collapsed="false" customWidth="true" hidden="true" outlineLevel="0" max="8" min="7" style="37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1.71"/>
    <col collapsed="false" customWidth="true" hidden="false" outlineLevel="0" max="15" min="15" style="129" width="23.71"/>
    <col collapsed="false" customWidth="true" hidden="true" outlineLevel="0" max="17" min="16" style="129" width="1.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true" outlineLevel="0" max="21" min="21" style="129" width="8.57"/>
    <col collapsed="false" customWidth="true" hidden="false" outlineLevel="0" max="22" min="22" style="129" width="4.71"/>
    <col collapsed="false" customWidth="true" hidden="false" outlineLevel="0" max="23" min="23" style="129" width="115.71"/>
    <col collapsed="false" customWidth="false" hidden="false" outlineLevel="0" max="33" min="24" style="134" width="10.57"/>
    <col collapsed="false" customWidth="false" hidden="false" outlineLevel="0" max="256" min="34" style="129" width="10.57"/>
    <col collapsed="false" customWidth="true" hidden="true" outlineLevel="0" max="264" min="257" style="129" width="12.8"/>
    <col collapsed="false" customWidth="true" hidden="false" outlineLevel="0" max="267" min="265" style="129" width="3.71"/>
    <col collapsed="false" customWidth="true" hidden="false" outlineLevel="0" max="268" min="268" style="129" width="12.71"/>
    <col collapsed="false" customWidth="true" hidden="false" outlineLevel="0" max="269" min="269" style="129" width="51.14"/>
    <col collapsed="false" customWidth="true" hidden="true" outlineLevel="0" max="270" min="270" style="129" width="12.8"/>
    <col collapsed="false" customWidth="true" hidden="false" outlineLevel="0" max="271" min="271" style="129" width="18.71"/>
    <col collapsed="false" customWidth="true" hidden="true" outlineLevel="0" max="273" min="272" style="129" width="12.8"/>
    <col collapsed="false" customWidth="true" hidden="false" outlineLevel="0" max="274" min="274" style="129" width="11.71"/>
    <col collapsed="false" customWidth="true" hidden="false" outlineLevel="0" max="275" min="275" style="129" width="6.43"/>
    <col collapsed="false" customWidth="true" hidden="false" outlineLevel="0" max="276" min="276" style="129" width="11.71"/>
    <col collapsed="false" customWidth="true" hidden="true" outlineLevel="0" max="277" min="277" style="129" width="12.8"/>
    <col collapsed="false" customWidth="true" hidden="false" outlineLevel="0" max="278" min="278" style="129" width="3.71"/>
    <col collapsed="false" customWidth="true" hidden="false" outlineLevel="0" max="279" min="279" style="129" width="11.14"/>
    <col collapsed="false" customWidth="false" hidden="false" outlineLevel="0" max="512" min="280" style="129" width="10.57"/>
    <col collapsed="false" customWidth="true" hidden="true" outlineLevel="0" max="520" min="513" style="129" width="12.8"/>
    <col collapsed="false" customWidth="true" hidden="false" outlineLevel="0" max="523" min="521" style="129" width="3.71"/>
    <col collapsed="false" customWidth="true" hidden="false" outlineLevel="0" max="524" min="524" style="129" width="12.71"/>
    <col collapsed="false" customWidth="true" hidden="false" outlineLevel="0" max="525" min="525" style="129" width="51.14"/>
    <col collapsed="false" customWidth="true" hidden="true" outlineLevel="0" max="526" min="526" style="129" width="12.8"/>
    <col collapsed="false" customWidth="true" hidden="false" outlineLevel="0" max="527" min="527" style="129" width="18.71"/>
    <col collapsed="false" customWidth="true" hidden="true" outlineLevel="0" max="529" min="528" style="129" width="12.8"/>
    <col collapsed="false" customWidth="true" hidden="false" outlineLevel="0" max="530" min="530" style="129" width="11.71"/>
    <col collapsed="false" customWidth="true" hidden="false" outlineLevel="0" max="531" min="531" style="129" width="6.43"/>
    <col collapsed="false" customWidth="true" hidden="false" outlineLevel="0" max="532" min="532" style="129" width="11.71"/>
    <col collapsed="false" customWidth="true" hidden="true" outlineLevel="0" max="533" min="533" style="129" width="12.8"/>
    <col collapsed="false" customWidth="true" hidden="false" outlineLevel="0" max="534" min="534" style="129" width="3.71"/>
    <col collapsed="false" customWidth="true" hidden="false" outlineLevel="0" max="535" min="535" style="129" width="11.14"/>
    <col collapsed="false" customWidth="false" hidden="false" outlineLevel="0" max="768" min="536" style="129" width="10.57"/>
    <col collapsed="false" customWidth="true" hidden="true" outlineLevel="0" max="776" min="769" style="129" width="12.8"/>
    <col collapsed="false" customWidth="true" hidden="false" outlineLevel="0" max="779" min="777" style="129" width="3.71"/>
    <col collapsed="false" customWidth="true" hidden="false" outlineLevel="0" max="780" min="780" style="129" width="12.71"/>
    <col collapsed="false" customWidth="true" hidden="false" outlineLevel="0" max="781" min="781" style="129" width="51.14"/>
    <col collapsed="false" customWidth="true" hidden="true" outlineLevel="0" max="782" min="782" style="129" width="12.8"/>
    <col collapsed="false" customWidth="true" hidden="false" outlineLevel="0" max="783" min="783" style="129" width="18.71"/>
    <col collapsed="false" customWidth="true" hidden="true" outlineLevel="0" max="785" min="784" style="129" width="12.8"/>
    <col collapsed="false" customWidth="true" hidden="false" outlineLevel="0" max="786" min="786" style="129" width="11.71"/>
    <col collapsed="false" customWidth="true" hidden="false" outlineLevel="0" max="787" min="787" style="129" width="6.43"/>
    <col collapsed="false" customWidth="true" hidden="false" outlineLevel="0" max="788" min="788" style="129" width="11.71"/>
    <col collapsed="false" customWidth="true" hidden="true" outlineLevel="0" max="789" min="789" style="129" width="12.8"/>
    <col collapsed="false" customWidth="true" hidden="false" outlineLevel="0" max="790" min="790" style="129" width="3.71"/>
    <col collapsed="false" customWidth="true" hidden="false" outlineLevel="0" max="791" min="791" style="129" width="11.14"/>
    <col collapsed="false" customWidth="false" hidden="false" outlineLevel="0" max="1024" min="792" style="129" width="10.57"/>
    <col collapsed="false" customWidth="true" hidden="true" outlineLevel="0" max="1032" min="1025" style="129" width="12.8"/>
    <col collapsed="false" customWidth="true" hidden="false" outlineLevel="0" max="1035" min="1033" style="129" width="3.71"/>
    <col collapsed="false" customWidth="true" hidden="false" outlineLevel="0" max="1036" min="1036" style="129" width="12.71"/>
    <col collapsed="false" customWidth="true" hidden="false" outlineLevel="0" max="1037" min="1037" style="129" width="51.14"/>
    <col collapsed="false" customWidth="true" hidden="true" outlineLevel="0" max="1038" min="1038" style="129" width="12.8"/>
    <col collapsed="false" customWidth="true" hidden="false" outlineLevel="0" max="1039" min="1039" style="129" width="18.71"/>
    <col collapsed="false" customWidth="true" hidden="true" outlineLevel="0" max="1041" min="1040" style="129" width="12.8"/>
    <col collapsed="false" customWidth="true" hidden="false" outlineLevel="0" max="1042" min="1042" style="129" width="11.71"/>
    <col collapsed="false" customWidth="true" hidden="false" outlineLevel="0" max="1043" min="1043" style="129" width="6.43"/>
    <col collapsed="false" customWidth="true" hidden="false" outlineLevel="0" max="1044" min="1044" style="129" width="11.71"/>
    <col collapsed="false" customWidth="true" hidden="true" outlineLevel="0" max="1045" min="1045" style="129" width="12.8"/>
    <col collapsed="false" customWidth="true" hidden="false" outlineLevel="0" max="1046" min="1046" style="129" width="3.71"/>
    <col collapsed="false" customWidth="true" hidden="false" outlineLevel="0" max="1047" min="1047" style="129" width="11.14"/>
    <col collapsed="false" customWidth="false" hidden="false" outlineLevel="0" max="1280" min="1048" style="129" width="10.57"/>
    <col collapsed="false" customWidth="true" hidden="true" outlineLevel="0" max="1288" min="1281" style="129" width="12.8"/>
    <col collapsed="false" customWidth="true" hidden="false" outlineLevel="0" max="1291" min="1289" style="129" width="3.71"/>
    <col collapsed="false" customWidth="true" hidden="false" outlineLevel="0" max="1292" min="1292" style="129" width="12.71"/>
    <col collapsed="false" customWidth="true" hidden="false" outlineLevel="0" max="1293" min="1293" style="129" width="51.14"/>
    <col collapsed="false" customWidth="true" hidden="true" outlineLevel="0" max="1294" min="1294" style="129" width="12.8"/>
    <col collapsed="false" customWidth="true" hidden="false" outlineLevel="0" max="1295" min="1295" style="129" width="18.71"/>
    <col collapsed="false" customWidth="true" hidden="true" outlineLevel="0" max="1297" min="1296" style="129" width="12.8"/>
    <col collapsed="false" customWidth="true" hidden="false" outlineLevel="0" max="1298" min="1298" style="129" width="11.71"/>
    <col collapsed="false" customWidth="true" hidden="false" outlineLevel="0" max="1299" min="1299" style="129" width="6.43"/>
    <col collapsed="false" customWidth="true" hidden="false" outlineLevel="0" max="1300" min="1300" style="129" width="11.71"/>
    <col collapsed="false" customWidth="true" hidden="true" outlineLevel="0" max="1301" min="1301" style="129" width="12.8"/>
    <col collapsed="false" customWidth="true" hidden="false" outlineLevel="0" max="1302" min="1302" style="129" width="3.71"/>
    <col collapsed="false" customWidth="true" hidden="false" outlineLevel="0" max="1303" min="1303" style="129" width="11.14"/>
    <col collapsed="false" customWidth="false" hidden="false" outlineLevel="0" max="1536" min="1304" style="129" width="10.57"/>
    <col collapsed="false" customWidth="true" hidden="true" outlineLevel="0" max="1544" min="1537" style="129" width="12.8"/>
    <col collapsed="false" customWidth="true" hidden="false" outlineLevel="0" max="1547" min="1545" style="129" width="3.71"/>
    <col collapsed="false" customWidth="true" hidden="false" outlineLevel="0" max="1548" min="1548" style="129" width="12.71"/>
    <col collapsed="false" customWidth="true" hidden="false" outlineLevel="0" max="1549" min="1549" style="129" width="51.14"/>
    <col collapsed="false" customWidth="true" hidden="true" outlineLevel="0" max="1550" min="1550" style="129" width="12.8"/>
    <col collapsed="false" customWidth="true" hidden="false" outlineLevel="0" max="1551" min="1551" style="129" width="18.71"/>
    <col collapsed="false" customWidth="true" hidden="true" outlineLevel="0" max="1553" min="1552" style="129" width="12.8"/>
    <col collapsed="false" customWidth="true" hidden="false" outlineLevel="0" max="1554" min="1554" style="129" width="11.71"/>
    <col collapsed="false" customWidth="true" hidden="false" outlineLevel="0" max="1555" min="1555" style="129" width="6.43"/>
    <col collapsed="false" customWidth="true" hidden="false" outlineLevel="0" max="1556" min="1556" style="129" width="11.71"/>
    <col collapsed="false" customWidth="true" hidden="true" outlineLevel="0" max="1557" min="1557" style="129" width="12.8"/>
    <col collapsed="false" customWidth="true" hidden="false" outlineLevel="0" max="1558" min="1558" style="129" width="3.71"/>
    <col collapsed="false" customWidth="true" hidden="false" outlineLevel="0" max="1559" min="1559" style="129" width="11.14"/>
    <col collapsed="false" customWidth="false" hidden="false" outlineLevel="0" max="1792" min="1560" style="129" width="10.57"/>
    <col collapsed="false" customWidth="true" hidden="true" outlineLevel="0" max="1800" min="1793" style="129" width="12.8"/>
    <col collapsed="false" customWidth="true" hidden="false" outlineLevel="0" max="1803" min="1801" style="129" width="3.71"/>
    <col collapsed="false" customWidth="true" hidden="false" outlineLevel="0" max="1804" min="1804" style="129" width="12.71"/>
    <col collapsed="false" customWidth="true" hidden="false" outlineLevel="0" max="1805" min="1805" style="129" width="51.14"/>
    <col collapsed="false" customWidth="true" hidden="true" outlineLevel="0" max="1806" min="1806" style="129" width="12.8"/>
    <col collapsed="false" customWidth="true" hidden="false" outlineLevel="0" max="1807" min="1807" style="129" width="18.71"/>
    <col collapsed="false" customWidth="true" hidden="true" outlineLevel="0" max="1809" min="1808" style="129" width="12.8"/>
    <col collapsed="false" customWidth="true" hidden="false" outlineLevel="0" max="1810" min="1810" style="129" width="11.71"/>
    <col collapsed="false" customWidth="true" hidden="false" outlineLevel="0" max="1811" min="1811" style="129" width="6.43"/>
    <col collapsed="false" customWidth="true" hidden="false" outlineLevel="0" max="1812" min="1812" style="129" width="11.71"/>
    <col collapsed="false" customWidth="true" hidden="true" outlineLevel="0" max="1813" min="1813" style="129" width="12.8"/>
    <col collapsed="false" customWidth="true" hidden="false" outlineLevel="0" max="1814" min="1814" style="129" width="3.71"/>
    <col collapsed="false" customWidth="true" hidden="false" outlineLevel="0" max="1815" min="1815" style="129" width="11.14"/>
    <col collapsed="false" customWidth="false" hidden="false" outlineLevel="0" max="2048" min="1816" style="129" width="10.57"/>
    <col collapsed="false" customWidth="true" hidden="true" outlineLevel="0" max="2056" min="2049" style="129" width="12.8"/>
    <col collapsed="false" customWidth="true" hidden="false" outlineLevel="0" max="2059" min="2057" style="129" width="3.71"/>
    <col collapsed="false" customWidth="true" hidden="false" outlineLevel="0" max="2060" min="2060" style="129" width="12.71"/>
    <col collapsed="false" customWidth="true" hidden="false" outlineLevel="0" max="2061" min="2061" style="129" width="51.14"/>
    <col collapsed="false" customWidth="true" hidden="true" outlineLevel="0" max="2062" min="2062" style="129" width="12.8"/>
    <col collapsed="false" customWidth="true" hidden="false" outlineLevel="0" max="2063" min="2063" style="129" width="18.71"/>
    <col collapsed="false" customWidth="true" hidden="true" outlineLevel="0" max="2065" min="2064" style="129" width="12.8"/>
    <col collapsed="false" customWidth="true" hidden="false" outlineLevel="0" max="2066" min="2066" style="129" width="11.71"/>
    <col collapsed="false" customWidth="true" hidden="false" outlineLevel="0" max="2067" min="2067" style="129" width="6.43"/>
    <col collapsed="false" customWidth="true" hidden="false" outlineLevel="0" max="2068" min="2068" style="129" width="11.71"/>
    <col collapsed="false" customWidth="true" hidden="true" outlineLevel="0" max="2069" min="2069" style="129" width="12.8"/>
    <col collapsed="false" customWidth="true" hidden="false" outlineLevel="0" max="2070" min="2070" style="129" width="3.71"/>
    <col collapsed="false" customWidth="true" hidden="false" outlineLevel="0" max="2071" min="2071" style="129" width="11.14"/>
    <col collapsed="false" customWidth="false" hidden="false" outlineLevel="0" max="2304" min="2072" style="129" width="10.57"/>
    <col collapsed="false" customWidth="true" hidden="true" outlineLevel="0" max="2312" min="2305" style="129" width="12.8"/>
    <col collapsed="false" customWidth="true" hidden="false" outlineLevel="0" max="2315" min="2313" style="129" width="3.71"/>
    <col collapsed="false" customWidth="true" hidden="false" outlineLevel="0" max="2316" min="2316" style="129" width="12.71"/>
    <col collapsed="false" customWidth="true" hidden="false" outlineLevel="0" max="2317" min="2317" style="129" width="51.14"/>
    <col collapsed="false" customWidth="true" hidden="true" outlineLevel="0" max="2318" min="2318" style="129" width="12.8"/>
    <col collapsed="false" customWidth="true" hidden="false" outlineLevel="0" max="2319" min="2319" style="129" width="18.71"/>
    <col collapsed="false" customWidth="true" hidden="true" outlineLevel="0" max="2321" min="2320" style="129" width="12.8"/>
    <col collapsed="false" customWidth="true" hidden="false" outlineLevel="0" max="2322" min="2322" style="129" width="11.71"/>
    <col collapsed="false" customWidth="true" hidden="false" outlineLevel="0" max="2323" min="2323" style="129" width="6.43"/>
    <col collapsed="false" customWidth="true" hidden="false" outlineLevel="0" max="2324" min="2324" style="129" width="11.71"/>
    <col collapsed="false" customWidth="true" hidden="true" outlineLevel="0" max="2325" min="2325" style="129" width="12.8"/>
    <col collapsed="false" customWidth="true" hidden="false" outlineLevel="0" max="2326" min="2326" style="129" width="3.71"/>
    <col collapsed="false" customWidth="true" hidden="false" outlineLevel="0" max="2327" min="2327" style="129" width="11.14"/>
    <col collapsed="false" customWidth="false" hidden="false" outlineLevel="0" max="2560" min="2328" style="129" width="10.57"/>
    <col collapsed="false" customWidth="true" hidden="true" outlineLevel="0" max="2568" min="2561" style="129" width="12.8"/>
    <col collapsed="false" customWidth="true" hidden="false" outlineLevel="0" max="2571" min="2569" style="129" width="3.71"/>
    <col collapsed="false" customWidth="true" hidden="false" outlineLevel="0" max="2572" min="2572" style="129" width="12.71"/>
    <col collapsed="false" customWidth="true" hidden="false" outlineLevel="0" max="2573" min="2573" style="129" width="51.14"/>
    <col collapsed="false" customWidth="true" hidden="true" outlineLevel="0" max="2574" min="2574" style="129" width="12.8"/>
    <col collapsed="false" customWidth="true" hidden="false" outlineLevel="0" max="2575" min="2575" style="129" width="18.71"/>
    <col collapsed="false" customWidth="true" hidden="true" outlineLevel="0" max="2577" min="2576" style="129" width="12.8"/>
    <col collapsed="false" customWidth="true" hidden="false" outlineLevel="0" max="2578" min="2578" style="129" width="11.71"/>
    <col collapsed="false" customWidth="true" hidden="false" outlineLevel="0" max="2579" min="2579" style="129" width="6.43"/>
    <col collapsed="false" customWidth="true" hidden="false" outlineLevel="0" max="2580" min="2580" style="129" width="11.71"/>
    <col collapsed="false" customWidth="true" hidden="true" outlineLevel="0" max="2581" min="2581" style="129" width="12.8"/>
    <col collapsed="false" customWidth="true" hidden="false" outlineLevel="0" max="2582" min="2582" style="129" width="3.71"/>
    <col collapsed="false" customWidth="true" hidden="false" outlineLevel="0" max="2583" min="2583" style="129" width="11.14"/>
    <col collapsed="false" customWidth="false" hidden="false" outlineLevel="0" max="2816" min="2584" style="129" width="10.57"/>
    <col collapsed="false" customWidth="true" hidden="true" outlineLevel="0" max="2824" min="2817" style="129" width="12.8"/>
    <col collapsed="false" customWidth="true" hidden="false" outlineLevel="0" max="2827" min="2825" style="129" width="3.71"/>
    <col collapsed="false" customWidth="true" hidden="false" outlineLevel="0" max="2828" min="2828" style="129" width="12.71"/>
    <col collapsed="false" customWidth="true" hidden="false" outlineLevel="0" max="2829" min="2829" style="129" width="51.14"/>
    <col collapsed="false" customWidth="true" hidden="true" outlineLevel="0" max="2830" min="2830" style="129" width="12.8"/>
    <col collapsed="false" customWidth="true" hidden="false" outlineLevel="0" max="2831" min="2831" style="129" width="18.71"/>
    <col collapsed="false" customWidth="true" hidden="true" outlineLevel="0" max="2833" min="2832" style="129" width="12.8"/>
    <col collapsed="false" customWidth="true" hidden="false" outlineLevel="0" max="2834" min="2834" style="129" width="11.71"/>
    <col collapsed="false" customWidth="true" hidden="false" outlineLevel="0" max="2835" min="2835" style="129" width="6.43"/>
    <col collapsed="false" customWidth="true" hidden="false" outlineLevel="0" max="2836" min="2836" style="129" width="11.71"/>
    <col collapsed="false" customWidth="true" hidden="true" outlineLevel="0" max="2837" min="2837" style="129" width="12.8"/>
    <col collapsed="false" customWidth="true" hidden="false" outlineLevel="0" max="2838" min="2838" style="129" width="3.71"/>
    <col collapsed="false" customWidth="true" hidden="false" outlineLevel="0" max="2839" min="2839" style="129" width="11.14"/>
    <col collapsed="false" customWidth="false" hidden="false" outlineLevel="0" max="3072" min="2840" style="129" width="10.57"/>
    <col collapsed="false" customWidth="true" hidden="true" outlineLevel="0" max="3080" min="3073" style="129" width="12.8"/>
    <col collapsed="false" customWidth="true" hidden="false" outlineLevel="0" max="3083" min="3081" style="129" width="3.71"/>
    <col collapsed="false" customWidth="true" hidden="false" outlineLevel="0" max="3084" min="3084" style="129" width="12.71"/>
    <col collapsed="false" customWidth="true" hidden="false" outlineLevel="0" max="3085" min="3085" style="129" width="51.14"/>
    <col collapsed="false" customWidth="true" hidden="true" outlineLevel="0" max="3086" min="3086" style="129" width="12.8"/>
    <col collapsed="false" customWidth="true" hidden="false" outlineLevel="0" max="3087" min="3087" style="129" width="18.71"/>
    <col collapsed="false" customWidth="true" hidden="true" outlineLevel="0" max="3089" min="3088" style="129" width="12.8"/>
    <col collapsed="false" customWidth="true" hidden="false" outlineLevel="0" max="3090" min="3090" style="129" width="11.71"/>
    <col collapsed="false" customWidth="true" hidden="false" outlineLevel="0" max="3091" min="3091" style="129" width="6.43"/>
    <col collapsed="false" customWidth="true" hidden="false" outlineLevel="0" max="3092" min="3092" style="129" width="11.71"/>
    <col collapsed="false" customWidth="true" hidden="true" outlineLevel="0" max="3093" min="3093" style="129" width="12.8"/>
    <col collapsed="false" customWidth="true" hidden="false" outlineLevel="0" max="3094" min="3094" style="129" width="3.71"/>
    <col collapsed="false" customWidth="true" hidden="false" outlineLevel="0" max="3095" min="3095" style="129" width="11.14"/>
    <col collapsed="false" customWidth="false" hidden="false" outlineLevel="0" max="3328" min="3096" style="129" width="10.57"/>
    <col collapsed="false" customWidth="true" hidden="true" outlineLevel="0" max="3336" min="3329" style="129" width="12.8"/>
    <col collapsed="false" customWidth="true" hidden="false" outlineLevel="0" max="3339" min="3337" style="129" width="3.71"/>
    <col collapsed="false" customWidth="true" hidden="false" outlineLevel="0" max="3340" min="3340" style="129" width="12.71"/>
    <col collapsed="false" customWidth="true" hidden="false" outlineLevel="0" max="3341" min="3341" style="129" width="51.14"/>
    <col collapsed="false" customWidth="true" hidden="true" outlineLevel="0" max="3342" min="3342" style="129" width="12.8"/>
    <col collapsed="false" customWidth="true" hidden="false" outlineLevel="0" max="3343" min="3343" style="129" width="18.71"/>
    <col collapsed="false" customWidth="true" hidden="true" outlineLevel="0" max="3345" min="3344" style="129" width="12.8"/>
    <col collapsed="false" customWidth="true" hidden="false" outlineLevel="0" max="3346" min="3346" style="129" width="11.71"/>
    <col collapsed="false" customWidth="true" hidden="false" outlineLevel="0" max="3347" min="3347" style="129" width="6.43"/>
    <col collapsed="false" customWidth="true" hidden="false" outlineLevel="0" max="3348" min="3348" style="129" width="11.71"/>
    <col collapsed="false" customWidth="true" hidden="true" outlineLevel="0" max="3349" min="3349" style="129" width="12.8"/>
    <col collapsed="false" customWidth="true" hidden="false" outlineLevel="0" max="3350" min="3350" style="129" width="3.71"/>
    <col collapsed="false" customWidth="true" hidden="false" outlineLevel="0" max="3351" min="3351" style="129" width="11.14"/>
    <col collapsed="false" customWidth="false" hidden="false" outlineLevel="0" max="3584" min="3352" style="129" width="10.57"/>
    <col collapsed="false" customWidth="true" hidden="true" outlineLevel="0" max="3592" min="3585" style="129" width="12.8"/>
    <col collapsed="false" customWidth="true" hidden="false" outlineLevel="0" max="3595" min="3593" style="129" width="3.71"/>
    <col collapsed="false" customWidth="true" hidden="false" outlineLevel="0" max="3596" min="3596" style="129" width="12.71"/>
    <col collapsed="false" customWidth="true" hidden="false" outlineLevel="0" max="3597" min="3597" style="129" width="51.14"/>
    <col collapsed="false" customWidth="true" hidden="true" outlineLevel="0" max="3598" min="3598" style="129" width="12.8"/>
    <col collapsed="false" customWidth="true" hidden="false" outlineLevel="0" max="3599" min="3599" style="129" width="18.71"/>
    <col collapsed="false" customWidth="true" hidden="true" outlineLevel="0" max="3601" min="3600" style="129" width="12.8"/>
    <col collapsed="false" customWidth="true" hidden="false" outlineLevel="0" max="3602" min="3602" style="129" width="11.71"/>
    <col collapsed="false" customWidth="true" hidden="false" outlineLevel="0" max="3603" min="3603" style="129" width="6.43"/>
    <col collapsed="false" customWidth="true" hidden="false" outlineLevel="0" max="3604" min="3604" style="129" width="11.71"/>
    <col collapsed="false" customWidth="true" hidden="true" outlineLevel="0" max="3605" min="3605" style="129" width="12.8"/>
    <col collapsed="false" customWidth="true" hidden="false" outlineLevel="0" max="3606" min="3606" style="129" width="3.71"/>
    <col collapsed="false" customWidth="true" hidden="false" outlineLevel="0" max="3607" min="3607" style="129" width="11.14"/>
    <col collapsed="false" customWidth="false" hidden="false" outlineLevel="0" max="3840" min="3608" style="129" width="10.57"/>
    <col collapsed="false" customWidth="true" hidden="true" outlineLevel="0" max="3848" min="3841" style="129" width="12.8"/>
    <col collapsed="false" customWidth="true" hidden="false" outlineLevel="0" max="3851" min="3849" style="129" width="3.71"/>
    <col collapsed="false" customWidth="true" hidden="false" outlineLevel="0" max="3852" min="3852" style="129" width="12.71"/>
    <col collapsed="false" customWidth="true" hidden="false" outlineLevel="0" max="3853" min="3853" style="129" width="51.14"/>
    <col collapsed="false" customWidth="true" hidden="true" outlineLevel="0" max="3854" min="3854" style="129" width="12.8"/>
    <col collapsed="false" customWidth="true" hidden="false" outlineLevel="0" max="3855" min="3855" style="129" width="18.71"/>
    <col collapsed="false" customWidth="true" hidden="true" outlineLevel="0" max="3857" min="3856" style="129" width="12.8"/>
    <col collapsed="false" customWidth="true" hidden="false" outlineLevel="0" max="3858" min="3858" style="129" width="11.71"/>
    <col collapsed="false" customWidth="true" hidden="false" outlineLevel="0" max="3859" min="3859" style="129" width="6.43"/>
    <col collapsed="false" customWidth="true" hidden="false" outlineLevel="0" max="3860" min="3860" style="129" width="11.71"/>
    <col collapsed="false" customWidth="true" hidden="true" outlineLevel="0" max="3861" min="3861" style="129" width="12.8"/>
    <col collapsed="false" customWidth="true" hidden="false" outlineLevel="0" max="3862" min="3862" style="129" width="3.71"/>
    <col collapsed="false" customWidth="true" hidden="false" outlineLevel="0" max="3863" min="3863" style="129" width="11.14"/>
    <col collapsed="false" customWidth="false" hidden="false" outlineLevel="0" max="4096" min="3864" style="129" width="10.57"/>
    <col collapsed="false" customWidth="true" hidden="true" outlineLevel="0" max="4104" min="4097" style="129" width="12.8"/>
    <col collapsed="false" customWidth="true" hidden="false" outlineLevel="0" max="4107" min="4105" style="129" width="3.71"/>
    <col collapsed="false" customWidth="true" hidden="false" outlineLevel="0" max="4108" min="4108" style="129" width="12.71"/>
    <col collapsed="false" customWidth="true" hidden="false" outlineLevel="0" max="4109" min="4109" style="129" width="51.14"/>
    <col collapsed="false" customWidth="true" hidden="true" outlineLevel="0" max="4110" min="4110" style="129" width="12.8"/>
    <col collapsed="false" customWidth="true" hidden="false" outlineLevel="0" max="4111" min="4111" style="129" width="18.71"/>
    <col collapsed="false" customWidth="true" hidden="true" outlineLevel="0" max="4113" min="4112" style="129" width="12.8"/>
    <col collapsed="false" customWidth="true" hidden="false" outlineLevel="0" max="4114" min="4114" style="129" width="11.71"/>
    <col collapsed="false" customWidth="true" hidden="false" outlineLevel="0" max="4115" min="4115" style="129" width="6.43"/>
    <col collapsed="false" customWidth="true" hidden="false" outlineLevel="0" max="4116" min="4116" style="129" width="11.71"/>
    <col collapsed="false" customWidth="true" hidden="true" outlineLevel="0" max="4117" min="4117" style="129" width="12.8"/>
    <col collapsed="false" customWidth="true" hidden="false" outlineLevel="0" max="4118" min="4118" style="129" width="3.71"/>
    <col collapsed="false" customWidth="true" hidden="false" outlineLevel="0" max="4119" min="4119" style="129" width="11.14"/>
    <col collapsed="false" customWidth="false" hidden="false" outlineLevel="0" max="4352" min="4120" style="129" width="10.57"/>
    <col collapsed="false" customWidth="true" hidden="true" outlineLevel="0" max="4360" min="4353" style="129" width="12.8"/>
    <col collapsed="false" customWidth="true" hidden="false" outlineLevel="0" max="4363" min="4361" style="129" width="3.71"/>
    <col collapsed="false" customWidth="true" hidden="false" outlineLevel="0" max="4364" min="4364" style="129" width="12.71"/>
    <col collapsed="false" customWidth="true" hidden="false" outlineLevel="0" max="4365" min="4365" style="129" width="51.14"/>
    <col collapsed="false" customWidth="true" hidden="true" outlineLevel="0" max="4366" min="4366" style="129" width="12.8"/>
    <col collapsed="false" customWidth="true" hidden="false" outlineLevel="0" max="4367" min="4367" style="129" width="18.71"/>
    <col collapsed="false" customWidth="true" hidden="true" outlineLevel="0" max="4369" min="4368" style="129" width="12.8"/>
    <col collapsed="false" customWidth="true" hidden="false" outlineLevel="0" max="4370" min="4370" style="129" width="11.71"/>
    <col collapsed="false" customWidth="true" hidden="false" outlineLevel="0" max="4371" min="4371" style="129" width="6.43"/>
    <col collapsed="false" customWidth="true" hidden="false" outlineLevel="0" max="4372" min="4372" style="129" width="11.71"/>
    <col collapsed="false" customWidth="true" hidden="true" outlineLevel="0" max="4373" min="4373" style="129" width="12.8"/>
    <col collapsed="false" customWidth="true" hidden="false" outlineLevel="0" max="4374" min="4374" style="129" width="3.71"/>
    <col collapsed="false" customWidth="true" hidden="false" outlineLevel="0" max="4375" min="4375" style="129" width="11.14"/>
    <col collapsed="false" customWidth="false" hidden="false" outlineLevel="0" max="4608" min="4376" style="129" width="10.57"/>
    <col collapsed="false" customWidth="true" hidden="true" outlineLevel="0" max="4616" min="4609" style="129" width="12.8"/>
    <col collapsed="false" customWidth="true" hidden="false" outlineLevel="0" max="4619" min="4617" style="129" width="3.71"/>
    <col collapsed="false" customWidth="true" hidden="false" outlineLevel="0" max="4620" min="4620" style="129" width="12.71"/>
    <col collapsed="false" customWidth="true" hidden="false" outlineLevel="0" max="4621" min="4621" style="129" width="51.14"/>
    <col collapsed="false" customWidth="true" hidden="true" outlineLevel="0" max="4622" min="4622" style="129" width="12.8"/>
    <col collapsed="false" customWidth="true" hidden="false" outlineLevel="0" max="4623" min="4623" style="129" width="18.71"/>
    <col collapsed="false" customWidth="true" hidden="true" outlineLevel="0" max="4625" min="4624" style="129" width="12.8"/>
    <col collapsed="false" customWidth="true" hidden="false" outlineLevel="0" max="4626" min="4626" style="129" width="11.71"/>
    <col collapsed="false" customWidth="true" hidden="false" outlineLevel="0" max="4627" min="4627" style="129" width="6.43"/>
    <col collapsed="false" customWidth="true" hidden="false" outlineLevel="0" max="4628" min="4628" style="129" width="11.71"/>
    <col collapsed="false" customWidth="true" hidden="true" outlineLevel="0" max="4629" min="4629" style="129" width="12.8"/>
    <col collapsed="false" customWidth="true" hidden="false" outlineLevel="0" max="4630" min="4630" style="129" width="3.71"/>
    <col collapsed="false" customWidth="true" hidden="false" outlineLevel="0" max="4631" min="4631" style="129" width="11.14"/>
    <col collapsed="false" customWidth="false" hidden="false" outlineLevel="0" max="4864" min="4632" style="129" width="10.57"/>
    <col collapsed="false" customWidth="true" hidden="true" outlineLevel="0" max="4872" min="4865" style="129" width="12.8"/>
    <col collapsed="false" customWidth="true" hidden="false" outlineLevel="0" max="4875" min="4873" style="129" width="3.71"/>
    <col collapsed="false" customWidth="true" hidden="false" outlineLevel="0" max="4876" min="4876" style="129" width="12.71"/>
    <col collapsed="false" customWidth="true" hidden="false" outlineLevel="0" max="4877" min="4877" style="129" width="51.14"/>
    <col collapsed="false" customWidth="true" hidden="true" outlineLevel="0" max="4878" min="4878" style="129" width="12.8"/>
    <col collapsed="false" customWidth="true" hidden="false" outlineLevel="0" max="4879" min="4879" style="129" width="18.71"/>
    <col collapsed="false" customWidth="true" hidden="true" outlineLevel="0" max="4881" min="4880" style="129" width="12.8"/>
    <col collapsed="false" customWidth="true" hidden="false" outlineLevel="0" max="4882" min="4882" style="129" width="11.71"/>
    <col collapsed="false" customWidth="true" hidden="false" outlineLevel="0" max="4883" min="4883" style="129" width="6.43"/>
    <col collapsed="false" customWidth="true" hidden="false" outlineLevel="0" max="4884" min="4884" style="129" width="11.71"/>
    <col collapsed="false" customWidth="true" hidden="true" outlineLevel="0" max="4885" min="4885" style="129" width="12.8"/>
    <col collapsed="false" customWidth="true" hidden="false" outlineLevel="0" max="4886" min="4886" style="129" width="3.71"/>
    <col collapsed="false" customWidth="true" hidden="false" outlineLevel="0" max="4887" min="4887" style="129" width="11.14"/>
    <col collapsed="false" customWidth="false" hidden="false" outlineLevel="0" max="5120" min="4888" style="129" width="10.57"/>
    <col collapsed="false" customWidth="true" hidden="true" outlineLevel="0" max="5128" min="5121" style="129" width="12.8"/>
    <col collapsed="false" customWidth="true" hidden="false" outlineLevel="0" max="5131" min="5129" style="129" width="3.71"/>
    <col collapsed="false" customWidth="true" hidden="false" outlineLevel="0" max="5132" min="5132" style="129" width="12.71"/>
    <col collapsed="false" customWidth="true" hidden="false" outlineLevel="0" max="5133" min="5133" style="129" width="51.14"/>
    <col collapsed="false" customWidth="true" hidden="true" outlineLevel="0" max="5134" min="5134" style="129" width="12.8"/>
    <col collapsed="false" customWidth="true" hidden="false" outlineLevel="0" max="5135" min="5135" style="129" width="18.71"/>
    <col collapsed="false" customWidth="true" hidden="true" outlineLevel="0" max="5137" min="5136" style="129" width="12.8"/>
    <col collapsed="false" customWidth="true" hidden="false" outlineLevel="0" max="5138" min="5138" style="129" width="11.71"/>
    <col collapsed="false" customWidth="true" hidden="false" outlineLevel="0" max="5139" min="5139" style="129" width="6.43"/>
    <col collapsed="false" customWidth="true" hidden="false" outlineLevel="0" max="5140" min="5140" style="129" width="11.71"/>
    <col collapsed="false" customWidth="true" hidden="true" outlineLevel="0" max="5141" min="5141" style="129" width="12.8"/>
    <col collapsed="false" customWidth="true" hidden="false" outlineLevel="0" max="5142" min="5142" style="129" width="3.71"/>
    <col collapsed="false" customWidth="true" hidden="false" outlineLevel="0" max="5143" min="5143" style="129" width="11.14"/>
    <col collapsed="false" customWidth="false" hidden="false" outlineLevel="0" max="5376" min="5144" style="129" width="10.57"/>
    <col collapsed="false" customWidth="true" hidden="true" outlineLevel="0" max="5384" min="5377" style="129" width="12.8"/>
    <col collapsed="false" customWidth="true" hidden="false" outlineLevel="0" max="5387" min="5385" style="129" width="3.71"/>
    <col collapsed="false" customWidth="true" hidden="false" outlineLevel="0" max="5388" min="5388" style="129" width="12.71"/>
    <col collapsed="false" customWidth="true" hidden="false" outlineLevel="0" max="5389" min="5389" style="129" width="51.14"/>
    <col collapsed="false" customWidth="true" hidden="true" outlineLevel="0" max="5390" min="5390" style="129" width="12.8"/>
    <col collapsed="false" customWidth="true" hidden="false" outlineLevel="0" max="5391" min="5391" style="129" width="18.71"/>
    <col collapsed="false" customWidth="true" hidden="true" outlineLevel="0" max="5393" min="5392" style="129" width="12.8"/>
    <col collapsed="false" customWidth="true" hidden="false" outlineLevel="0" max="5394" min="5394" style="129" width="11.71"/>
    <col collapsed="false" customWidth="true" hidden="false" outlineLevel="0" max="5395" min="5395" style="129" width="6.43"/>
    <col collapsed="false" customWidth="true" hidden="false" outlineLevel="0" max="5396" min="5396" style="129" width="11.71"/>
    <col collapsed="false" customWidth="true" hidden="true" outlineLevel="0" max="5397" min="5397" style="129" width="12.8"/>
    <col collapsed="false" customWidth="true" hidden="false" outlineLevel="0" max="5398" min="5398" style="129" width="3.71"/>
    <col collapsed="false" customWidth="true" hidden="false" outlineLevel="0" max="5399" min="5399" style="129" width="11.14"/>
    <col collapsed="false" customWidth="false" hidden="false" outlineLevel="0" max="5632" min="5400" style="129" width="10.57"/>
    <col collapsed="false" customWidth="true" hidden="true" outlineLevel="0" max="5640" min="5633" style="129" width="12.8"/>
    <col collapsed="false" customWidth="true" hidden="false" outlineLevel="0" max="5643" min="5641" style="129" width="3.71"/>
    <col collapsed="false" customWidth="true" hidden="false" outlineLevel="0" max="5644" min="5644" style="129" width="12.71"/>
    <col collapsed="false" customWidth="true" hidden="false" outlineLevel="0" max="5645" min="5645" style="129" width="51.14"/>
    <col collapsed="false" customWidth="true" hidden="true" outlineLevel="0" max="5646" min="5646" style="129" width="12.8"/>
    <col collapsed="false" customWidth="true" hidden="false" outlineLevel="0" max="5647" min="5647" style="129" width="18.71"/>
    <col collapsed="false" customWidth="true" hidden="true" outlineLevel="0" max="5649" min="5648" style="129" width="12.8"/>
    <col collapsed="false" customWidth="true" hidden="false" outlineLevel="0" max="5650" min="5650" style="129" width="11.71"/>
    <col collapsed="false" customWidth="true" hidden="false" outlineLevel="0" max="5651" min="5651" style="129" width="6.43"/>
    <col collapsed="false" customWidth="true" hidden="false" outlineLevel="0" max="5652" min="5652" style="129" width="11.71"/>
    <col collapsed="false" customWidth="true" hidden="true" outlineLevel="0" max="5653" min="5653" style="129" width="12.8"/>
    <col collapsed="false" customWidth="true" hidden="false" outlineLevel="0" max="5654" min="5654" style="129" width="3.71"/>
    <col collapsed="false" customWidth="true" hidden="false" outlineLevel="0" max="5655" min="5655" style="129" width="11.14"/>
    <col collapsed="false" customWidth="false" hidden="false" outlineLevel="0" max="5888" min="5656" style="129" width="10.57"/>
    <col collapsed="false" customWidth="true" hidden="true" outlineLevel="0" max="5896" min="5889" style="129" width="12.8"/>
    <col collapsed="false" customWidth="true" hidden="false" outlineLevel="0" max="5899" min="5897" style="129" width="3.71"/>
    <col collapsed="false" customWidth="true" hidden="false" outlineLevel="0" max="5900" min="5900" style="129" width="12.71"/>
    <col collapsed="false" customWidth="true" hidden="false" outlineLevel="0" max="5901" min="5901" style="129" width="51.14"/>
    <col collapsed="false" customWidth="true" hidden="true" outlineLevel="0" max="5902" min="5902" style="129" width="12.8"/>
    <col collapsed="false" customWidth="true" hidden="false" outlineLevel="0" max="5903" min="5903" style="129" width="18.71"/>
    <col collapsed="false" customWidth="true" hidden="true" outlineLevel="0" max="5905" min="5904" style="129" width="12.8"/>
    <col collapsed="false" customWidth="true" hidden="false" outlineLevel="0" max="5906" min="5906" style="129" width="11.71"/>
    <col collapsed="false" customWidth="true" hidden="false" outlineLevel="0" max="5907" min="5907" style="129" width="6.43"/>
    <col collapsed="false" customWidth="true" hidden="false" outlineLevel="0" max="5908" min="5908" style="129" width="11.71"/>
    <col collapsed="false" customWidth="true" hidden="true" outlineLevel="0" max="5909" min="5909" style="129" width="12.8"/>
    <col collapsed="false" customWidth="true" hidden="false" outlineLevel="0" max="5910" min="5910" style="129" width="3.71"/>
    <col collapsed="false" customWidth="true" hidden="false" outlineLevel="0" max="5911" min="5911" style="129" width="11.14"/>
    <col collapsed="false" customWidth="false" hidden="false" outlineLevel="0" max="6144" min="5912" style="129" width="10.57"/>
    <col collapsed="false" customWidth="true" hidden="true" outlineLevel="0" max="6152" min="6145" style="129" width="12.8"/>
    <col collapsed="false" customWidth="true" hidden="false" outlineLevel="0" max="6155" min="6153" style="129" width="3.71"/>
    <col collapsed="false" customWidth="true" hidden="false" outlineLevel="0" max="6156" min="6156" style="129" width="12.71"/>
    <col collapsed="false" customWidth="true" hidden="false" outlineLevel="0" max="6157" min="6157" style="129" width="51.14"/>
    <col collapsed="false" customWidth="true" hidden="true" outlineLevel="0" max="6158" min="6158" style="129" width="12.8"/>
    <col collapsed="false" customWidth="true" hidden="false" outlineLevel="0" max="6159" min="6159" style="129" width="18.71"/>
    <col collapsed="false" customWidth="true" hidden="true" outlineLevel="0" max="6161" min="6160" style="129" width="12.8"/>
    <col collapsed="false" customWidth="true" hidden="false" outlineLevel="0" max="6162" min="6162" style="129" width="11.71"/>
    <col collapsed="false" customWidth="true" hidden="false" outlineLevel="0" max="6163" min="6163" style="129" width="6.43"/>
    <col collapsed="false" customWidth="true" hidden="false" outlineLevel="0" max="6164" min="6164" style="129" width="11.71"/>
    <col collapsed="false" customWidth="true" hidden="true" outlineLevel="0" max="6165" min="6165" style="129" width="12.8"/>
    <col collapsed="false" customWidth="true" hidden="false" outlineLevel="0" max="6166" min="6166" style="129" width="3.71"/>
    <col collapsed="false" customWidth="true" hidden="false" outlineLevel="0" max="6167" min="6167" style="129" width="11.14"/>
    <col collapsed="false" customWidth="false" hidden="false" outlineLevel="0" max="6400" min="6168" style="129" width="10.57"/>
    <col collapsed="false" customWidth="true" hidden="true" outlineLevel="0" max="6408" min="6401" style="129" width="12.8"/>
    <col collapsed="false" customWidth="true" hidden="false" outlineLevel="0" max="6411" min="6409" style="129" width="3.71"/>
    <col collapsed="false" customWidth="true" hidden="false" outlineLevel="0" max="6412" min="6412" style="129" width="12.71"/>
    <col collapsed="false" customWidth="true" hidden="false" outlineLevel="0" max="6413" min="6413" style="129" width="51.14"/>
    <col collapsed="false" customWidth="true" hidden="true" outlineLevel="0" max="6414" min="6414" style="129" width="12.8"/>
    <col collapsed="false" customWidth="true" hidden="false" outlineLevel="0" max="6415" min="6415" style="129" width="18.71"/>
    <col collapsed="false" customWidth="true" hidden="true" outlineLevel="0" max="6417" min="6416" style="129" width="12.8"/>
    <col collapsed="false" customWidth="true" hidden="false" outlineLevel="0" max="6418" min="6418" style="129" width="11.71"/>
    <col collapsed="false" customWidth="true" hidden="false" outlineLevel="0" max="6419" min="6419" style="129" width="6.43"/>
    <col collapsed="false" customWidth="true" hidden="false" outlineLevel="0" max="6420" min="6420" style="129" width="11.71"/>
    <col collapsed="false" customWidth="true" hidden="true" outlineLevel="0" max="6421" min="6421" style="129" width="12.8"/>
    <col collapsed="false" customWidth="true" hidden="false" outlineLevel="0" max="6422" min="6422" style="129" width="3.71"/>
    <col collapsed="false" customWidth="true" hidden="false" outlineLevel="0" max="6423" min="6423" style="129" width="11.14"/>
    <col collapsed="false" customWidth="false" hidden="false" outlineLevel="0" max="6656" min="6424" style="129" width="10.57"/>
    <col collapsed="false" customWidth="true" hidden="true" outlineLevel="0" max="6664" min="6657" style="129" width="12.8"/>
    <col collapsed="false" customWidth="true" hidden="false" outlineLevel="0" max="6667" min="6665" style="129" width="3.71"/>
    <col collapsed="false" customWidth="true" hidden="false" outlineLevel="0" max="6668" min="6668" style="129" width="12.71"/>
    <col collapsed="false" customWidth="true" hidden="false" outlineLevel="0" max="6669" min="6669" style="129" width="51.14"/>
    <col collapsed="false" customWidth="true" hidden="true" outlineLevel="0" max="6670" min="6670" style="129" width="12.8"/>
    <col collapsed="false" customWidth="true" hidden="false" outlineLevel="0" max="6671" min="6671" style="129" width="18.71"/>
    <col collapsed="false" customWidth="true" hidden="true" outlineLevel="0" max="6673" min="6672" style="129" width="12.8"/>
    <col collapsed="false" customWidth="true" hidden="false" outlineLevel="0" max="6674" min="6674" style="129" width="11.71"/>
    <col collapsed="false" customWidth="true" hidden="false" outlineLevel="0" max="6675" min="6675" style="129" width="6.43"/>
    <col collapsed="false" customWidth="true" hidden="false" outlineLevel="0" max="6676" min="6676" style="129" width="11.71"/>
    <col collapsed="false" customWidth="true" hidden="true" outlineLevel="0" max="6677" min="6677" style="129" width="12.8"/>
    <col collapsed="false" customWidth="true" hidden="false" outlineLevel="0" max="6678" min="6678" style="129" width="3.71"/>
    <col collapsed="false" customWidth="true" hidden="false" outlineLevel="0" max="6679" min="6679" style="129" width="11.14"/>
    <col collapsed="false" customWidth="false" hidden="false" outlineLevel="0" max="6912" min="6680" style="129" width="10.57"/>
    <col collapsed="false" customWidth="true" hidden="true" outlineLevel="0" max="6920" min="6913" style="129" width="12.8"/>
    <col collapsed="false" customWidth="true" hidden="false" outlineLevel="0" max="6923" min="6921" style="129" width="3.71"/>
    <col collapsed="false" customWidth="true" hidden="false" outlineLevel="0" max="6924" min="6924" style="129" width="12.71"/>
    <col collapsed="false" customWidth="true" hidden="false" outlineLevel="0" max="6925" min="6925" style="129" width="51.14"/>
    <col collapsed="false" customWidth="true" hidden="true" outlineLevel="0" max="6926" min="6926" style="129" width="12.8"/>
    <col collapsed="false" customWidth="true" hidden="false" outlineLevel="0" max="6927" min="6927" style="129" width="18.71"/>
    <col collapsed="false" customWidth="true" hidden="true" outlineLevel="0" max="6929" min="6928" style="129" width="12.8"/>
    <col collapsed="false" customWidth="true" hidden="false" outlineLevel="0" max="6930" min="6930" style="129" width="11.71"/>
    <col collapsed="false" customWidth="true" hidden="false" outlineLevel="0" max="6931" min="6931" style="129" width="6.43"/>
    <col collapsed="false" customWidth="true" hidden="false" outlineLevel="0" max="6932" min="6932" style="129" width="11.71"/>
    <col collapsed="false" customWidth="true" hidden="true" outlineLevel="0" max="6933" min="6933" style="129" width="12.8"/>
    <col collapsed="false" customWidth="true" hidden="false" outlineLevel="0" max="6934" min="6934" style="129" width="3.71"/>
    <col collapsed="false" customWidth="true" hidden="false" outlineLevel="0" max="6935" min="6935" style="129" width="11.14"/>
    <col collapsed="false" customWidth="false" hidden="false" outlineLevel="0" max="7168" min="6936" style="129" width="10.57"/>
    <col collapsed="false" customWidth="true" hidden="true" outlineLevel="0" max="7176" min="7169" style="129" width="12.8"/>
    <col collapsed="false" customWidth="true" hidden="false" outlineLevel="0" max="7179" min="7177" style="129" width="3.71"/>
    <col collapsed="false" customWidth="true" hidden="false" outlineLevel="0" max="7180" min="7180" style="129" width="12.71"/>
    <col collapsed="false" customWidth="true" hidden="false" outlineLevel="0" max="7181" min="7181" style="129" width="51.14"/>
    <col collapsed="false" customWidth="true" hidden="true" outlineLevel="0" max="7182" min="7182" style="129" width="12.8"/>
    <col collapsed="false" customWidth="true" hidden="false" outlineLevel="0" max="7183" min="7183" style="129" width="18.71"/>
    <col collapsed="false" customWidth="true" hidden="true" outlineLevel="0" max="7185" min="7184" style="129" width="12.8"/>
    <col collapsed="false" customWidth="true" hidden="false" outlineLevel="0" max="7186" min="7186" style="129" width="11.71"/>
    <col collapsed="false" customWidth="true" hidden="false" outlineLevel="0" max="7187" min="7187" style="129" width="6.43"/>
    <col collapsed="false" customWidth="true" hidden="false" outlineLevel="0" max="7188" min="7188" style="129" width="11.71"/>
    <col collapsed="false" customWidth="true" hidden="true" outlineLevel="0" max="7189" min="7189" style="129" width="12.8"/>
    <col collapsed="false" customWidth="true" hidden="false" outlineLevel="0" max="7190" min="7190" style="129" width="3.71"/>
    <col collapsed="false" customWidth="true" hidden="false" outlineLevel="0" max="7191" min="7191" style="129" width="11.14"/>
    <col collapsed="false" customWidth="false" hidden="false" outlineLevel="0" max="7424" min="7192" style="129" width="10.57"/>
    <col collapsed="false" customWidth="true" hidden="true" outlineLevel="0" max="7432" min="7425" style="129" width="12.8"/>
    <col collapsed="false" customWidth="true" hidden="false" outlineLevel="0" max="7435" min="7433" style="129" width="3.71"/>
    <col collapsed="false" customWidth="true" hidden="false" outlineLevel="0" max="7436" min="7436" style="129" width="12.71"/>
    <col collapsed="false" customWidth="true" hidden="false" outlineLevel="0" max="7437" min="7437" style="129" width="51.14"/>
    <col collapsed="false" customWidth="true" hidden="true" outlineLevel="0" max="7438" min="7438" style="129" width="12.8"/>
    <col collapsed="false" customWidth="true" hidden="false" outlineLevel="0" max="7439" min="7439" style="129" width="18.71"/>
    <col collapsed="false" customWidth="true" hidden="true" outlineLevel="0" max="7441" min="7440" style="129" width="12.8"/>
    <col collapsed="false" customWidth="true" hidden="false" outlineLevel="0" max="7442" min="7442" style="129" width="11.71"/>
    <col collapsed="false" customWidth="true" hidden="false" outlineLevel="0" max="7443" min="7443" style="129" width="6.43"/>
    <col collapsed="false" customWidth="true" hidden="false" outlineLevel="0" max="7444" min="7444" style="129" width="11.71"/>
    <col collapsed="false" customWidth="true" hidden="true" outlineLevel="0" max="7445" min="7445" style="129" width="12.8"/>
    <col collapsed="false" customWidth="true" hidden="false" outlineLevel="0" max="7446" min="7446" style="129" width="3.71"/>
    <col collapsed="false" customWidth="true" hidden="false" outlineLevel="0" max="7447" min="7447" style="129" width="11.14"/>
    <col collapsed="false" customWidth="false" hidden="false" outlineLevel="0" max="7680" min="7448" style="129" width="10.57"/>
    <col collapsed="false" customWidth="true" hidden="true" outlineLevel="0" max="7688" min="7681" style="129" width="12.8"/>
    <col collapsed="false" customWidth="true" hidden="false" outlineLevel="0" max="7691" min="7689" style="129" width="3.71"/>
    <col collapsed="false" customWidth="true" hidden="false" outlineLevel="0" max="7692" min="7692" style="129" width="12.71"/>
    <col collapsed="false" customWidth="true" hidden="false" outlineLevel="0" max="7693" min="7693" style="129" width="51.14"/>
    <col collapsed="false" customWidth="true" hidden="true" outlineLevel="0" max="7694" min="7694" style="129" width="12.8"/>
    <col collapsed="false" customWidth="true" hidden="false" outlineLevel="0" max="7695" min="7695" style="129" width="18.71"/>
    <col collapsed="false" customWidth="true" hidden="true" outlineLevel="0" max="7697" min="7696" style="129" width="12.8"/>
    <col collapsed="false" customWidth="true" hidden="false" outlineLevel="0" max="7698" min="7698" style="129" width="11.71"/>
    <col collapsed="false" customWidth="true" hidden="false" outlineLevel="0" max="7699" min="7699" style="129" width="6.43"/>
    <col collapsed="false" customWidth="true" hidden="false" outlineLevel="0" max="7700" min="7700" style="129" width="11.71"/>
    <col collapsed="false" customWidth="true" hidden="true" outlineLevel="0" max="7701" min="7701" style="129" width="12.8"/>
    <col collapsed="false" customWidth="true" hidden="false" outlineLevel="0" max="7702" min="7702" style="129" width="3.71"/>
    <col collapsed="false" customWidth="true" hidden="false" outlineLevel="0" max="7703" min="7703" style="129" width="11.14"/>
    <col collapsed="false" customWidth="false" hidden="false" outlineLevel="0" max="7936" min="7704" style="129" width="10.57"/>
    <col collapsed="false" customWidth="true" hidden="true" outlineLevel="0" max="7944" min="7937" style="129" width="12.8"/>
    <col collapsed="false" customWidth="true" hidden="false" outlineLevel="0" max="7947" min="7945" style="129" width="3.71"/>
    <col collapsed="false" customWidth="true" hidden="false" outlineLevel="0" max="7948" min="7948" style="129" width="12.71"/>
    <col collapsed="false" customWidth="true" hidden="false" outlineLevel="0" max="7949" min="7949" style="129" width="51.14"/>
    <col collapsed="false" customWidth="true" hidden="true" outlineLevel="0" max="7950" min="7950" style="129" width="12.8"/>
    <col collapsed="false" customWidth="true" hidden="false" outlineLevel="0" max="7951" min="7951" style="129" width="18.71"/>
    <col collapsed="false" customWidth="true" hidden="true" outlineLevel="0" max="7953" min="7952" style="129" width="12.8"/>
    <col collapsed="false" customWidth="true" hidden="false" outlineLevel="0" max="7954" min="7954" style="129" width="11.71"/>
    <col collapsed="false" customWidth="true" hidden="false" outlineLevel="0" max="7955" min="7955" style="129" width="6.43"/>
    <col collapsed="false" customWidth="true" hidden="false" outlineLevel="0" max="7956" min="7956" style="129" width="11.71"/>
    <col collapsed="false" customWidth="true" hidden="true" outlineLevel="0" max="7957" min="7957" style="129" width="12.8"/>
    <col collapsed="false" customWidth="true" hidden="false" outlineLevel="0" max="7958" min="7958" style="129" width="3.71"/>
    <col collapsed="false" customWidth="true" hidden="false" outlineLevel="0" max="7959" min="7959" style="129" width="11.14"/>
    <col collapsed="false" customWidth="false" hidden="false" outlineLevel="0" max="8192" min="7960" style="129" width="10.57"/>
    <col collapsed="false" customWidth="true" hidden="true" outlineLevel="0" max="8200" min="8193" style="129" width="12.8"/>
    <col collapsed="false" customWidth="true" hidden="false" outlineLevel="0" max="8203" min="8201" style="129" width="3.71"/>
    <col collapsed="false" customWidth="true" hidden="false" outlineLevel="0" max="8204" min="8204" style="129" width="12.71"/>
    <col collapsed="false" customWidth="true" hidden="false" outlineLevel="0" max="8205" min="8205" style="129" width="51.14"/>
    <col collapsed="false" customWidth="true" hidden="true" outlineLevel="0" max="8206" min="8206" style="129" width="12.8"/>
    <col collapsed="false" customWidth="true" hidden="false" outlineLevel="0" max="8207" min="8207" style="129" width="18.71"/>
    <col collapsed="false" customWidth="true" hidden="true" outlineLevel="0" max="8209" min="8208" style="129" width="12.8"/>
    <col collapsed="false" customWidth="true" hidden="false" outlineLevel="0" max="8210" min="8210" style="129" width="11.71"/>
    <col collapsed="false" customWidth="true" hidden="false" outlineLevel="0" max="8211" min="8211" style="129" width="6.43"/>
    <col collapsed="false" customWidth="true" hidden="false" outlineLevel="0" max="8212" min="8212" style="129" width="11.71"/>
    <col collapsed="false" customWidth="true" hidden="true" outlineLevel="0" max="8213" min="8213" style="129" width="12.8"/>
    <col collapsed="false" customWidth="true" hidden="false" outlineLevel="0" max="8214" min="8214" style="129" width="3.71"/>
    <col collapsed="false" customWidth="true" hidden="false" outlineLevel="0" max="8215" min="8215" style="129" width="11.14"/>
    <col collapsed="false" customWidth="false" hidden="false" outlineLevel="0" max="8448" min="8216" style="129" width="10.57"/>
    <col collapsed="false" customWidth="true" hidden="true" outlineLevel="0" max="8456" min="8449" style="129" width="12.8"/>
    <col collapsed="false" customWidth="true" hidden="false" outlineLevel="0" max="8459" min="8457" style="129" width="3.71"/>
    <col collapsed="false" customWidth="true" hidden="false" outlineLevel="0" max="8460" min="8460" style="129" width="12.71"/>
    <col collapsed="false" customWidth="true" hidden="false" outlineLevel="0" max="8461" min="8461" style="129" width="51.14"/>
    <col collapsed="false" customWidth="true" hidden="true" outlineLevel="0" max="8462" min="8462" style="129" width="12.8"/>
    <col collapsed="false" customWidth="true" hidden="false" outlineLevel="0" max="8463" min="8463" style="129" width="18.71"/>
    <col collapsed="false" customWidth="true" hidden="true" outlineLevel="0" max="8465" min="8464" style="129" width="12.8"/>
    <col collapsed="false" customWidth="true" hidden="false" outlineLevel="0" max="8466" min="8466" style="129" width="11.71"/>
    <col collapsed="false" customWidth="true" hidden="false" outlineLevel="0" max="8467" min="8467" style="129" width="6.43"/>
    <col collapsed="false" customWidth="true" hidden="false" outlineLevel="0" max="8468" min="8468" style="129" width="11.71"/>
    <col collapsed="false" customWidth="true" hidden="true" outlineLevel="0" max="8469" min="8469" style="129" width="12.8"/>
    <col collapsed="false" customWidth="true" hidden="false" outlineLevel="0" max="8470" min="8470" style="129" width="3.71"/>
    <col collapsed="false" customWidth="true" hidden="false" outlineLevel="0" max="8471" min="8471" style="129" width="11.14"/>
    <col collapsed="false" customWidth="false" hidden="false" outlineLevel="0" max="8704" min="8472" style="129" width="10.57"/>
    <col collapsed="false" customWidth="true" hidden="true" outlineLevel="0" max="8712" min="8705" style="129" width="12.8"/>
    <col collapsed="false" customWidth="true" hidden="false" outlineLevel="0" max="8715" min="8713" style="129" width="3.71"/>
    <col collapsed="false" customWidth="true" hidden="false" outlineLevel="0" max="8716" min="8716" style="129" width="12.71"/>
    <col collapsed="false" customWidth="true" hidden="false" outlineLevel="0" max="8717" min="8717" style="129" width="51.14"/>
    <col collapsed="false" customWidth="true" hidden="true" outlineLevel="0" max="8718" min="8718" style="129" width="12.8"/>
    <col collapsed="false" customWidth="true" hidden="false" outlineLevel="0" max="8719" min="8719" style="129" width="18.71"/>
    <col collapsed="false" customWidth="true" hidden="true" outlineLevel="0" max="8721" min="8720" style="129" width="12.8"/>
    <col collapsed="false" customWidth="true" hidden="false" outlineLevel="0" max="8722" min="8722" style="129" width="11.71"/>
    <col collapsed="false" customWidth="true" hidden="false" outlineLevel="0" max="8723" min="8723" style="129" width="6.43"/>
    <col collapsed="false" customWidth="true" hidden="false" outlineLevel="0" max="8724" min="8724" style="129" width="11.71"/>
    <col collapsed="false" customWidth="true" hidden="true" outlineLevel="0" max="8725" min="8725" style="129" width="12.8"/>
    <col collapsed="false" customWidth="true" hidden="false" outlineLevel="0" max="8726" min="8726" style="129" width="3.71"/>
    <col collapsed="false" customWidth="true" hidden="false" outlineLevel="0" max="8727" min="8727" style="129" width="11.14"/>
    <col collapsed="false" customWidth="false" hidden="false" outlineLevel="0" max="8960" min="8728" style="129" width="10.57"/>
    <col collapsed="false" customWidth="true" hidden="true" outlineLevel="0" max="8968" min="8961" style="129" width="12.8"/>
    <col collapsed="false" customWidth="true" hidden="false" outlineLevel="0" max="8971" min="8969" style="129" width="3.71"/>
    <col collapsed="false" customWidth="true" hidden="false" outlineLevel="0" max="8972" min="8972" style="129" width="12.71"/>
    <col collapsed="false" customWidth="true" hidden="false" outlineLevel="0" max="8973" min="8973" style="129" width="51.14"/>
    <col collapsed="false" customWidth="true" hidden="true" outlineLevel="0" max="8974" min="8974" style="129" width="12.8"/>
    <col collapsed="false" customWidth="true" hidden="false" outlineLevel="0" max="8975" min="8975" style="129" width="18.71"/>
    <col collapsed="false" customWidth="true" hidden="true" outlineLevel="0" max="8977" min="8976" style="129" width="12.8"/>
    <col collapsed="false" customWidth="true" hidden="false" outlineLevel="0" max="8978" min="8978" style="129" width="11.71"/>
    <col collapsed="false" customWidth="true" hidden="false" outlineLevel="0" max="8979" min="8979" style="129" width="6.43"/>
    <col collapsed="false" customWidth="true" hidden="false" outlineLevel="0" max="8980" min="8980" style="129" width="11.71"/>
    <col collapsed="false" customWidth="true" hidden="true" outlineLevel="0" max="8981" min="8981" style="129" width="12.8"/>
    <col collapsed="false" customWidth="true" hidden="false" outlineLevel="0" max="8982" min="8982" style="129" width="3.71"/>
    <col collapsed="false" customWidth="true" hidden="false" outlineLevel="0" max="8983" min="8983" style="129" width="11.14"/>
    <col collapsed="false" customWidth="false" hidden="false" outlineLevel="0" max="9216" min="8984" style="129" width="10.57"/>
    <col collapsed="false" customWidth="true" hidden="true" outlineLevel="0" max="9224" min="9217" style="129" width="12.8"/>
    <col collapsed="false" customWidth="true" hidden="false" outlineLevel="0" max="9227" min="9225" style="129" width="3.71"/>
    <col collapsed="false" customWidth="true" hidden="false" outlineLevel="0" max="9228" min="9228" style="129" width="12.71"/>
    <col collapsed="false" customWidth="true" hidden="false" outlineLevel="0" max="9229" min="9229" style="129" width="51.14"/>
    <col collapsed="false" customWidth="true" hidden="true" outlineLevel="0" max="9230" min="9230" style="129" width="12.8"/>
    <col collapsed="false" customWidth="true" hidden="false" outlineLevel="0" max="9231" min="9231" style="129" width="18.71"/>
    <col collapsed="false" customWidth="true" hidden="true" outlineLevel="0" max="9233" min="9232" style="129" width="12.8"/>
    <col collapsed="false" customWidth="true" hidden="false" outlineLevel="0" max="9234" min="9234" style="129" width="11.71"/>
    <col collapsed="false" customWidth="true" hidden="false" outlineLevel="0" max="9235" min="9235" style="129" width="6.43"/>
    <col collapsed="false" customWidth="true" hidden="false" outlineLevel="0" max="9236" min="9236" style="129" width="11.71"/>
    <col collapsed="false" customWidth="true" hidden="true" outlineLevel="0" max="9237" min="9237" style="129" width="12.8"/>
    <col collapsed="false" customWidth="true" hidden="false" outlineLevel="0" max="9238" min="9238" style="129" width="3.71"/>
    <col collapsed="false" customWidth="true" hidden="false" outlineLevel="0" max="9239" min="9239" style="129" width="11.14"/>
    <col collapsed="false" customWidth="false" hidden="false" outlineLevel="0" max="9472" min="9240" style="129" width="10.57"/>
    <col collapsed="false" customWidth="true" hidden="true" outlineLevel="0" max="9480" min="9473" style="129" width="12.8"/>
    <col collapsed="false" customWidth="true" hidden="false" outlineLevel="0" max="9483" min="9481" style="129" width="3.71"/>
    <col collapsed="false" customWidth="true" hidden="false" outlineLevel="0" max="9484" min="9484" style="129" width="12.71"/>
    <col collapsed="false" customWidth="true" hidden="false" outlineLevel="0" max="9485" min="9485" style="129" width="51.14"/>
    <col collapsed="false" customWidth="true" hidden="true" outlineLevel="0" max="9486" min="9486" style="129" width="12.8"/>
    <col collapsed="false" customWidth="true" hidden="false" outlineLevel="0" max="9487" min="9487" style="129" width="18.71"/>
    <col collapsed="false" customWidth="true" hidden="true" outlineLevel="0" max="9489" min="9488" style="129" width="12.8"/>
    <col collapsed="false" customWidth="true" hidden="false" outlineLevel="0" max="9490" min="9490" style="129" width="11.71"/>
    <col collapsed="false" customWidth="true" hidden="false" outlineLevel="0" max="9491" min="9491" style="129" width="6.43"/>
    <col collapsed="false" customWidth="true" hidden="false" outlineLevel="0" max="9492" min="9492" style="129" width="11.71"/>
    <col collapsed="false" customWidth="true" hidden="true" outlineLevel="0" max="9493" min="9493" style="129" width="12.8"/>
    <col collapsed="false" customWidth="true" hidden="false" outlineLevel="0" max="9494" min="9494" style="129" width="3.71"/>
    <col collapsed="false" customWidth="true" hidden="false" outlineLevel="0" max="9495" min="9495" style="129" width="11.14"/>
    <col collapsed="false" customWidth="false" hidden="false" outlineLevel="0" max="9728" min="9496" style="129" width="10.57"/>
    <col collapsed="false" customWidth="true" hidden="true" outlineLevel="0" max="9736" min="9729" style="129" width="12.8"/>
    <col collapsed="false" customWidth="true" hidden="false" outlineLevel="0" max="9739" min="9737" style="129" width="3.71"/>
    <col collapsed="false" customWidth="true" hidden="false" outlineLevel="0" max="9740" min="9740" style="129" width="12.71"/>
    <col collapsed="false" customWidth="true" hidden="false" outlineLevel="0" max="9741" min="9741" style="129" width="51.14"/>
    <col collapsed="false" customWidth="true" hidden="true" outlineLevel="0" max="9742" min="9742" style="129" width="12.8"/>
    <col collapsed="false" customWidth="true" hidden="false" outlineLevel="0" max="9743" min="9743" style="129" width="18.71"/>
    <col collapsed="false" customWidth="true" hidden="true" outlineLevel="0" max="9745" min="9744" style="129" width="12.8"/>
    <col collapsed="false" customWidth="true" hidden="false" outlineLevel="0" max="9746" min="9746" style="129" width="11.71"/>
    <col collapsed="false" customWidth="true" hidden="false" outlineLevel="0" max="9747" min="9747" style="129" width="6.43"/>
    <col collapsed="false" customWidth="true" hidden="false" outlineLevel="0" max="9748" min="9748" style="129" width="11.71"/>
    <col collapsed="false" customWidth="true" hidden="true" outlineLevel="0" max="9749" min="9749" style="129" width="12.8"/>
    <col collapsed="false" customWidth="true" hidden="false" outlineLevel="0" max="9750" min="9750" style="129" width="3.71"/>
    <col collapsed="false" customWidth="true" hidden="false" outlineLevel="0" max="9751" min="9751" style="129" width="11.14"/>
    <col collapsed="false" customWidth="false" hidden="false" outlineLevel="0" max="9984" min="9752" style="129" width="10.57"/>
    <col collapsed="false" customWidth="true" hidden="true" outlineLevel="0" max="9992" min="9985" style="129" width="12.8"/>
    <col collapsed="false" customWidth="true" hidden="false" outlineLevel="0" max="9995" min="9993" style="129" width="3.71"/>
    <col collapsed="false" customWidth="true" hidden="false" outlineLevel="0" max="9996" min="9996" style="129" width="12.71"/>
    <col collapsed="false" customWidth="true" hidden="false" outlineLevel="0" max="9997" min="9997" style="129" width="51.14"/>
    <col collapsed="false" customWidth="true" hidden="true" outlineLevel="0" max="9998" min="9998" style="129" width="12.8"/>
    <col collapsed="false" customWidth="true" hidden="false" outlineLevel="0" max="9999" min="9999" style="129" width="18.71"/>
    <col collapsed="false" customWidth="true" hidden="true" outlineLevel="0" max="10001" min="10000" style="129" width="12.8"/>
    <col collapsed="false" customWidth="true" hidden="false" outlineLevel="0" max="10002" min="10002" style="129" width="11.71"/>
    <col collapsed="false" customWidth="true" hidden="false" outlineLevel="0" max="10003" min="10003" style="129" width="6.43"/>
    <col collapsed="false" customWidth="true" hidden="false" outlineLevel="0" max="10004" min="10004" style="129" width="11.71"/>
    <col collapsed="false" customWidth="true" hidden="true" outlineLevel="0" max="10005" min="10005" style="129" width="12.8"/>
    <col collapsed="false" customWidth="true" hidden="false" outlineLevel="0" max="10006" min="10006" style="129" width="3.71"/>
    <col collapsed="false" customWidth="true" hidden="false" outlineLevel="0" max="10007" min="10007" style="129" width="11.14"/>
    <col collapsed="false" customWidth="false" hidden="false" outlineLevel="0" max="10240" min="10008" style="129" width="10.57"/>
    <col collapsed="false" customWidth="true" hidden="true" outlineLevel="0" max="10248" min="10241" style="129" width="12.8"/>
    <col collapsed="false" customWidth="true" hidden="false" outlineLevel="0" max="10251" min="10249" style="129" width="3.71"/>
    <col collapsed="false" customWidth="true" hidden="false" outlineLevel="0" max="10252" min="10252" style="129" width="12.71"/>
    <col collapsed="false" customWidth="true" hidden="false" outlineLevel="0" max="10253" min="10253" style="129" width="51.14"/>
    <col collapsed="false" customWidth="true" hidden="true" outlineLevel="0" max="10254" min="10254" style="129" width="12.8"/>
    <col collapsed="false" customWidth="true" hidden="false" outlineLevel="0" max="10255" min="10255" style="129" width="18.71"/>
    <col collapsed="false" customWidth="true" hidden="true" outlineLevel="0" max="10257" min="10256" style="129" width="12.8"/>
    <col collapsed="false" customWidth="true" hidden="false" outlineLevel="0" max="10258" min="10258" style="129" width="11.71"/>
    <col collapsed="false" customWidth="true" hidden="false" outlineLevel="0" max="10259" min="10259" style="129" width="6.43"/>
    <col collapsed="false" customWidth="true" hidden="false" outlineLevel="0" max="10260" min="10260" style="129" width="11.71"/>
    <col collapsed="false" customWidth="true" hidden="true" outlineLevel="0" max="10261" min="10261" style="129" width="12.8"/>
    <col collapsed="false" customWidth="true" hidden="false" outlineLevel="0" max="10262" min="10262" style="129" width="3.71"/>
    <col collapsed="false" customWidth="true" hidden="false" outlineLevel="0" max="10263" min="10263" style="129" width="11.14"/>
    <col collapsed="false" customWidth="false" hidden="false" outlineLevel="0" max="10496" min="10264" style="129" width="10.57"/>
    <col collapsed="false" customWidth="true" hidden="true" outlineLevel="0" max="10504" min="10497" style="129" width="12.8"/>
    <col collapsed="false" customWidth="true" hidden="false" outlineLevel="0" max="10507" min="10505" style="129" width="3.71"/>
    <col collapsed="false" customWidth="true" hidden="false" outlineLevel="0" max="10508" min="10508" style="129" width="12.71"/>
    <col collapsed="false" customWidth="true" hidden="false" outlineLevel="0" max="10509" min="10509" style="129" width="51.14"/>
    <col collapsed="false" customWidth="true" hidden="true" outlineLevel="0" max="10510" min="10510" style="129" width="12.8"/>
    <col collapsed="false" customWidth="true" hidden="false" outlineLevel="0" max="10511" min="10511" style="129" width="18.71"/>
    <col collapsed="false" customWidth="true" hidden="true" outlineLevel="0" max="10513" min="10512" style="129" width="12.8"/>
    <col collapsed="false" customWidth="true" hidden="false" outlineLevel="0" max="10514" min="10514" style="129" width="11.71"/>
    <col collapsed="false" customWidth="true" hidden="false" outlineLevel="0" max="10515" min="10515" style="129" width="6.43"/>
    <col collapsed="false" customWidth="true" hidden="false" outlineLevel="0" max="10516" min="10516" style="129" width="11.71"/>
    <col collapsed="false" customWidth="true" hidden="true" outlineLevel="0" max="10517" min="10517" style="129" width="12.8"/>
    <col collapsed="false" customWidth="true" hidden="false" outlineLevel="0" max="10518" min="10518" style="129" width="3.71"/>
    <col collapsed="false" customWidth="true" hidden="false" outlineLevel="0" max="10519" min="10519" style="129" width="11.14"/>
    <col collapsed="false" customWidth="false" hidden="false" outlineLevel="0" max="10752" min="10520" style="129" width="10.57"/>
    <col collapsed="false" customWidth="true" hidden="true" outlineLevel="0" max="10760" min="10753" style="129" width="12.8"/>
    <col collapsed="false" customWidth="true" hidden="false" outlineLevel="0" max="10763" min="10761" style="129" width="3.71"/>
    <col collapsed="false" customWidth="true" hidden="false" outlineLevel="0" max="10764" min="10764" style="129" width="12.71"/>
    <col collapsed="false" customWidth="true" hidden="false" outlineLevel="0" max="10765" min="10765" style="129" width="51.14"/>
    <col collapsed="false" customWidth="true" hidden="true" outlineLevel="0" max="10766" min="10766" style="129" width="12.8"/>
    <col collapsed="false" customWidth="true" hidden="false" outlineLevel="0" max="10767" min="10767" style="129" width="18.71"/>
    <col collapsed="false" customWidth="true" hidden="true" outlineLevel="0" max="10769" min="10768" style="129" width="12.8"/>
    <col collapsed="false" customWidth="true" hidden="false" outlineLevel="0" max="10770" min="10770" style="129" width="11.71"/>
    <col collapsed="false" customWidth="true" hidden="false" outlineLevel="0" max="10771" min="10771" style="129" width="6.43"/>
    <col collapsed="false" customWidth="true" hidden="false" outlineLevel="0" max="10772" min="10772" style="129" width="11.71"/>
    <col collapsed="false" customWidth="true" hidden="true" outlineLevel="0" max="10773" min="10773" style="129" width="12.8"/>
    <col collapsed="false" customWidth="true" hidden="false" outlineLevel="0" max="10774" min="10774" style="129" width="3.71"/>
    <col collapsed="false" customWidth="true" hidden="false" outlineLevel="0" max="10775" min="10775" style="129" width="11.14"/>
    <col collapsed="false" customWidth="false" hidden="false" outlineLevel="0" max="11008" min="10776" style="129" width="10.57"/>
    <col collapsed="false" customWidth="true" hidden="true" outlineLevel="0" max="11016" min="11009" style="129" width="12.8"/>
    <col collapsed="false" customWidth="true" hidden="false" outlineLevel="0" max="11019" min="11017" style="129" width="3.71"/>
    <col collapsed="false" customWidth="true" hidden="false" outlineLevel="0" max="11020" min="11020" style="129" width="12.71"/>
    <col collapsed="false" customWidth="true" hidden="false" outlineLevel="0" max="11021" min="11021" style="129" width="51.14"/>
    <col collapsed="false" customWidth="true" hidden="true" outlineLevel="0" max="11022" min="11022" style="129" width="12.8"/>
    <col collapsed="false" customWidth="true" hidden="false" outlineLevel="0" max="11023" min="11023" style="129" width="18.71"/>
    <col collapsed="false" customWidth="true" hidden="true" outlineLevel="0" max="11025" min="11024" style="129" width="12.8"/>
    <col collapsed="false" customWidth="true" hidden="false" outlineLevel="0" max="11026" min="11026" style="129" width="11.71"/>
    <col collapsed="false" customWidth="true" hidden="false" outlineLevel="0" max="11027" min="11027" style="129" width="6.43"/>
    <col collapsed="false" customWidth="true" hidden="false" outlineLevel="0" max="11028" min="11028" style="129" width="11.71"/>
    <col collapsed="false" customWidth="true" hidden="true" outlineLevel="0" max="11029" min="11029" style="129" width="12.8"/>
    <col collapsed="false" customWidth="true" hidden="false" outlineLevel="0" max="11030" min="11030" style="129" width="3.71"/>
    <col collapsed="false" customWidth="true" hidden="false" outlineLevel="0" max="11031" min="11031" style="129" width="11.14"/>
    <col collapsed="false" customWidth="false" hidden="false" outlineLevel="0" max="11264" min="11032" style="129" width="10.57"/>
    <col collapsed="false" customWidth="true" hidden="true" outlineLevel="0" max="11272" min="11265" style="129" width="12.8"/>
    <col collapsed="false" customWidth="true" hidden="false" outlineLevel="0" max="11275" min="11273" style="129" width="3.71"/>
    <col collapsed="false" customWidth="true" hidden="false" outlineLevel="0" max="11276" min="11276" style="129" width="12.71"/>
    <col collapsed="false" customWidth="true" hidden="false" outlineLevel="0" max="11277" min="11277" style="129" width="51.14"/>
    <col collapsed="false" customWidth="true" hidden="true" outlineLevel="0" max="11278" min="11278" style="129" width="12.8"/>
    <col collapsed="false" customWidth="true" hidden="false" outlineLevel="0" max="11279" min="11279" style="129" width="18.71"/>
    <col collapsed="false" customWidth="true" hidden="true" outlineLevel="0" max="11281" min="11280" style="129" width="12.8"/>
    <col collapsed="false" customWidth="true" hidden="false" outlineLevel="0" max="11282" min="11282" style="129" width="11.71"/>
    <col collapsed="false" customWidth="true" hidden="false" outlineLevel="0" max="11283" min="11283" style="129" width="6.43"/>
    <col collapsed="false" customWidth="true" hidden="false" outlineLevel="0" max="11284" min="11284" style="129" width="11.71"/>
    <col collapsed="false" customWidth="true" hidden="true" outlineLevel="0" max="11285" min="11285" style="129" width="12.8"/>
    <col collapsed="false" customWidth="true" hidden="false" outlineLevel="0" max="11286" min="11286" style="129" width="3.71"/>
    <col collapsed="false" customWidth="true" hidden="false" outlineLevel="0" max="11287" min="11287" style="129" width="11.14"/>
    <col collapsed="false" customWidth="false" hidden="false" outlineLevel="0" max="11520" min="11288" style="129" width="10.57"/>
    <col collapsed="false" customWidth="true" hidden="true" outlineLevel="0" max="11528" min="11521" style="129" width="12.8"/>
    <col collapsed="false" customWidth="true" hidden="false" outlineLevel="0" max="11531" min="11529" style="129" width="3.71"/>
    <col collapsed="false" customWidth="true" hidden="false" outlineLevel="0" max="11532" min="11532" style="129" width="12.71"/>
    <col collapsed="false" customWidth="true" hidden="false" outlineLevel="0" max="11533" min="11533" style="129" width="51.14"/>
    <col collapsed="false" customWidth="true" hidden="true" outlineLevel="0" max="11534" min="11534" style="129" width="12.8"/>
    <col collapsed="false" customWidth="true" hidden="false" outlineLevel="0" max="11535" min="11535" style="129" width="18.71"/>
    <col collapsed="false" customWidth="true" hidden="true" outlineLevel="0" max="11537" min="11536" style="129" width="12.8"/>
    <col collapsed="false" customWidth="true" hidden="false" outlineLevel="0" max="11538" min="11538" style="129" width="11.71"/>
    <col collapsed="false" customWidth="true" hidden="false" outlineLevel="0" max="11539" min="11539" style="129" width="6.43"/>
    <col collapsed="false" customWidth="true" hidden="false" outlineLevel="0" max="11540" min="11540" style="129" width="11.71"/>
    <col collapsed="false" customWidth="true" hidden="true" outlineLevel="0" max="11541" min="11541" style="129" width="12.8"/>
    <col collapsed="false" customWidth="true" hidden="false" outlineLevel="0" max="11542" min="11542" style="129" width="3.71"/>
    <col collapsed="false" customWidth="true" hidden="false" outlineLevel="0" max="11543" min="11543" style="129" width="11.14"/>
    <col collapsed="false" customWidth="false" hidden="false" outlineLevel="0" max="11776" min="11544" style="129" width="10.57"/>
    <col collapsed="false" customWidth="true" hidden="true" outlineLevel="0" max="11784" min="11777" style="129" width="12.8"/>
    <col collapsed="false" customWidth="true" hidden="false" outlineLevel="0" max="11787" min="11785" style="129" width="3.71"/>
    <col collapsed="false" customWidth="true" hidden="false" outlineLevel="0" max="11788" min="11788" style="129" width="12.71"/>
    <col collapsed="false" customWidth="true" hidden="false" outlineLevel="0" max="11789" min="11789" style="129" width="51.14"/>
    <col collapsed="false" customWidth="true" hidden="true" outlineLevel="0" max="11790" min="11790" style="129" width="12.8"/>
    <col collapsed="false" customWidth="true" hidden="false" outlineLevel="0" max="11791" min="11791" style="129" width="18.71"/>
    <col collapsed="false" customWidth="true" hidden="true" outlineLevel="0" max="11793" min="11792" style="129" width="12.8"/>
    <col collapsed="false" customWidth="true" hidden="false" outlineLevel="0" max="11794" min="11794" style="129" width="11.71"/>
    <col collapsed="false" customWidth="true" hidden="false" outlineLevel="0" max="11795" min="11795" style="129" width="6.43"/>
    <col collapsed="false" customWidth="true" hidden="false" outlineLevel="0" max="11796" min="11796" style="129" width="11.71"/>
    <col collapsed="false" customWidth="true" hidden="true" outlineLevel="0" max="11797" min="11797" style="129" width="12.8"/>
    <col collapsed="false" customWidth="true" hidden="false" outlineLevel="0" max="11798" min="11798" style="129" width="3.71"/>
    <col collapsed="false" customWidth="true" hidden="false" outlineLevel="0" max="11799" min="11799" style="129" width="11.14"/>
    <col collapsed="false" customWidth="false" hidden="false" outlineLevel="0" max="12032" min="11800" style="129" width="10.57"/>
    <col collapsed="false" customWidth="true" hidden="true" outlineLevel="0" max="12040" min="12033" style="129" width="12.8"/>
    <col collapsed="false" customWidth="true" hidden="false" outlineLevel="0" max="12043" min="12041" style="129" width="3.71"/>
    <col collapsed="false" customWidth="true" hidden="false" outlineLevel="0" max="12044" min="12044" style="129" width="12.71"/>
    <col collapsed="false" customWidth="true" hidden="false" outlineLevel="0" max="12045" min="12045" style="129" width="51.14"/>
    <col collapsed="false" customWidth="true" hidden="true" outlineLevel="0" max="12046" min="12046" style="129" width="12.8"/>
    <col collapsed="false" customWidth="true" hidden="false" outlineLevel="0" max="12047" min="12047" style="129" width="18.71"/>
    <col collapsed="false" customWidth="true" hidden="true" outlineLevel="0" max="12049" min="12048" style="129" width="12.8"/>
    <col collapsed="false" customWidth="true" hidden="false" outlineLevel="0" max="12050" min="12050" style="129" width="11.71"/>
    <col collapsed="false" customWidth="true" hidden="false" outlineLevel="0" max="12051" min="12051" style="129" width="6.43"/>
    <col collapsed="false" customWidth="true" hidden="false" outlineLevel="0" max="12052" min="12052" style="129" width="11.71"/>
    <col collapsed="false" customWidth="true" hidden="true" outlineLevel="0" max="12053" min="12053" style="129" width="12.8"/>
    <col collapsed="false" customWidth="true" hidden="false" outlineLevel="0" max="12054" min="12054" style="129" width="3.71"/>
    <col collapsed="false" customWidth="true" hidden="false" outlineLevel="0" max="12055" min="12055" style="129" width="11.14"/>
    <col collapsed="false" customWidth="false" hidden="false" outlineLevel="0" max="12288" min="12056" style="129" width="10.57"/>
    <col collapsed="false" customWidth="true" hidden="true" outlineLevel="0" max="12296" min="12289" style="129" width="12.8"/>
    <col collapsed="false" customWidth="true" hidden="false" outlineLevel="0" max="12299" min="12297" style="129" width="3.71"/>
    <col collapsed="false" customWidth="true" hidden="false" outlineLevel="0" max="12300" min="12300" style="129" width="12.71"/>
    <col collapsed="false" customWidth="true" hidden="false" outlineLevel="0" max="12301" min="12301" style="129" width="51.14"/>
    <col collapsed="false" customWidth="true" hidden="true" outlineLevel="0" max="12302" min="12302" style="129" width="12.8"/>
    <col collapsed="false" customWidth="true" hidden="false" outlineLevel="0" max="12303" min="12303" style="129" width="18.71"/>
    <col collapsed="false" customWidth="true" hidden="true" outlineLevel="0" max="12305" min="12304" style="129" width="12.8"/>
    <col collapsed="false" customWidth="true" hidden="false" outlineLevel="0" max="12306" min="12306" style="129" width="11.71"/>
    <col collapsed="false" customWidth="true" hidden="false" outlineLevel="0" max="12307" min="12307" style="129" width="6.43"/>
    <col collapsed="false" customWidth="true" hidden="false" outlineLevel="0" max="12308" min="12308" style="129" width="11.71"/>
    <col collapsed="false" customWidth="true" hidden="true" outlineLevel="0" max="12309" min="12309" style="129" width="12.8"/>
    <col collapsed="false" customWidth="true" hidden="false" outlineLevel="0" max="12310" min="12310" style="129" width="3.71"/>
    <col collapsed="false" customWidth="true" hidden="false" outlineLevel="0" max="12311" min="12311" style="129" width="11.14"/>
    <col collapsed="false" customWidth="false" hidden="false" outlineLevel="0" max="12544" min="12312" style="129" width="10.57"/>
    <col collapsed="false" customWidth="true" hidden="true" outlineLevel="0" max="12552" min="12545" style="129" width="12.8"/>
    <col collapsed="false" customWidth="true" hidden="false" outlineLevel="0" max="12555" min="12553" style="129" width="3.71"/>
    <col collapsed="false" customWidth="true" hidden="false" outlineLevel="0" max="12556" min="12556" style="129" width="12.71"/>
    <col collapsed="false" customWidth="true" hidden="false" outlineLevel="0" max="12557" min="12557" style="129" width="51.14"/>
    <col collapsed="false" customWidth="true" hidden="true" outlineLevel="0" max="12558" min="12558" style="129" width="12.8"/>
    <col collapsed="false" customWidth="true" hidden="false" outlineLevel="0" max="12559" min="12559" style="129" width="18.71"/>
    <col collapsed="false" customWidth="true" hidden="true" outlineLevel="0" max="12561" min="12560" style="129" width="12.8"/>
    <col collapsed="false" customWidth="true" hidden="false" outlineLevel="0" max="12562" min="12562" style="129" width="11.71"/>
    <col collapsed="false" customWidth="true" hidden="false" outlineLevel="0" max="12563" min="12563" style="129" width="6.43"/>
    <col collapsed="false" customWidth="true" hidden="false" outlineLevel="0" max="12564" min="12564" style="129" width="11.71"/>
    <col collapsed="false" customWidth="true" hidden="true" outlineLevel="0" max="12565" min="12565" style="129" width="12.8"/>
    <col collapsed="false" customWidth="true" hidden="false" outlineLevel="0" max="12566" min="12566" style="129" width="3.71"/>
    <col collapsed="false" customWidth="true" hidden="false" outlineLevel="0" max="12567" min="12567" style="129" width="11.14"/>
    <col collapsed="false" customWidth="false" hidden="false" outlineLevel="0" max="12800" min="12568" style="129" width="10.57"/>
    <col collapsed="false" customWidth="true" hidden="true" outlineLevel="0" max="12808" min="12801" style="129" width="12.8"/>
    <col collapsed="false" customWidth="true" hidden="false" outlineLevel="0" max="12811" min="12809" style="129" width="3.71"/>
    <col collapsed="false" customWidth="true" hidden="false" outlineLevel="0" max="12812" min="12812" style="129" width="12.71"/>
    <col collapsed="false" customWidth="true" hidden="false" outlineLevel="0" max="12813" min="12813" style="129" width="51.14"/>
    <col collapsed="false" customWidth="true" hidden="true" outlineLevel="0" max="12814" min="12814" style="129" width="12.8"/>
    <col collapsed="false" customWidth="true" hidden="false" outlineLevel="0" max="12815" min="12815" style="129" width="18.71"/>
    <col collapsed="false" customWidth="true" hidden="true" outlineLevel="0" max="12817" min="12816" style="129" width="12.8"/>
    <col collapsed="false" customWidth="true" hidden="false" outlineLevel="0" max="12818" min="12818" style="129" width="11.71"/>
    <col collapsed="false" customWidth="true" hidden="false" outlineLevel="0" max="12819" min="12819" style="129" width="6.43"/>
    <col collapsed="false" customWidth="true" hidden="false" outlineLevel="0" max="12820" min="12820" style="129" width="11.71"/>
    <col collapsed="false" customWidth="true" hidden="true" outlineLevel="0" max="12821" min="12821" style="129" width="12.8"/>
    <col collapsed="false" customWidth="true" hidden="false" outlineLevel="0" max="12822" min="12822" style="129" width="3.71"/>
    <col collapsed="false" customWidth="true" hidden="false" outlineLevel="0" max="12823" min="12823" style="129" width="11.14"/>
    <col collapsed="false" customWidth="false" hidden="false" outlineLevel="0" max="13056" min="12824" style="129" width="10.57"/>
    <col collapsed="false" customWidth="true" hidden="true" outlineLevel="0" max="13064" min="13057" style="129" width="12.8"/>
    <col collapsed="false" customWidth="true" hidden="false" outlineLevel="0" max="13067" min="13065" style="129" width="3.71"/>
    <col collapsed="false" customWidth="true" hidden="false" outlineLevel="0" max="13068" min="13068" style="129" width="12.71"/>
    <col collapsed="false" customWidth="true" hidden="false" outlineLevel="0" max="13069" min="13069" style="129" width="51.14"/>
    <col collapsed="false" customWidth="true" hidden="true" outlineLevel="0" max="13070" min="13070" style="129" width="12.8"/>
    <col collapsed="false" customWidth="true" hidden="false" outlineLevel="0" max="13071" min="13071" style="129" width="18.71"/>
    <col collapsed="false" customWidth="true" hidden="true" outlineLevel="0" max="13073" min="13072" style="129" width="12.8"/>
    <col collapsed="false" customWidth="true" hidden="false" outlineLevel="0" max="13074" min="13074" style="129" width="11.71"/>
    <col collapsed="false" customWidth="true" hidden="false" outlineLevel="0" max="13075" min="13075" style="129" width="6.43"/>
    <col collapsed="false" customWidth="true" hidden="false" outlineLevel="0" max="13076" min="13076" style="129" width="11.71"/>
    <col collapsed="false" customWidth="true" hidden="true" outlineLevel="0" max="13077" min="13077" style="129" width="12.8"/>
    <col collapsed="false" customWidth="true" hidden="false" outlineLevel="0" max="13078" min="13078" style="129" width="3.71"/>
    <col collapsed="false" customWidth="true" hidden="false" outlineLevel="0" max="13079" min="13079" style="129" width="11.14"/>
    <col collapsed="false" customWidth="false" hidden="false" outlineLevel="0" max="13312" min="13080" style="129" width="10.57"/>
    <col collapsed="false" customWidth="true" hidden="true" outlineLevel="0" max="13320" min="13313" style="129" width="12.8"/>
    <col collapsed="false" customWidth="true" hidden="false" outlineLevel="0" max="13323" min="13321" style="129" width="3.71"/>
    <col collapsed="false" customWidth="true" hidden="false" outlineLevel="0" max="13324" min="13324" style="129" width="12.71"/>
    <col collapsed="false" customWidth="true" hidden="false" outlineLevel="0" max="13325" min="13325" style="129" width="51.14"/>
    <col collapsed="false" customWidth="true" hidden="true" outlineLevel="0" max="13326" min="13326" style="129" width="12.8"/>
    <col collapsed="false" customWidth="true" hidden="false" outlineLevel="0" max="13327" min="13327" style="129" width="18.71"/>
    <col collapsed="false" customWidth="true" hidden="true" outlineLevel="0" max="13329" min="13328" style="129" width="12.8"/>
    <col collapsed="false" customWidth="true" hidden="false" outlineLevel="0" max="13330" min="13330" style="129" width="11.71"/>
    <col collapsed="false" customWidth="true" hidden="false" outlineLevel="0" max="13331" min="13331" style="129" width="6.43"/>
    <col collapsed="false" customWidth="true" hidden="false" outlineLevel="0" max="13332" min="13332" style="129" width="11.71"/>
    <col collapsed="false" customWidth="true" hidden="true" outlineLevel="0" max="13333" min="13333" style="129" width="12.8"/>
    <col collapsed="false" customWidth="true" hidden="false" outlineLevel="0" max="13334" min="13334" style="129" width="3.71"/>
    <col collapsed="false" customWidth="true" hidden="false" outlineLevel="0" max="13335" min="13335" style="129" width="11.14"/>
    <col collapsed="false" customWidth="false" hidden="false" outlineLevel="0" max="13568" min="13336" style="129" width="10.57"/>
    <col collapsed="false" customWidth="true" hidden="true" outlineLevel="0" max="13576" min="13569" style="129" width="12.8"/>
    <col collapsed="false" customWidth="true" hidden="false" outlineLevel="0" max="13579" min="13577" style="129" width="3.71"/>
    <col collapsed="false" customWidth="true" hidden="false" outlineLevel="0" max="13580" min="13580" style="129" width="12.71"/>
    <col collapsed="false" customWidth="true" hidden="false" outlineLevel="0" max="13581" min="13581" style="129" width="51.14"/>
    <col collapsed="false" customWidth="true" hidden="true" outlineLevel="0" max="13582" min="13582" style="129" width="12.8"/>
    <col collapsed="false" customWidth="true" hidden="false" outlineLevel="0" max="13583" min="13583" style="129" width="18.71"/>
    <col collapsed="false" customWidth="true" hidden="true" outlineLevel="0" max="13585" min="13584" style="129" width="12.8"/>
    <col collapsed="false" customWidth="true" hidden="false" outlineLevel="0" max="13586" min="13586" style="129" width="11.71"/>
    <col collapsed="false" customWidth="true" hidden="false" outlineLevel="0" max="13587" min="13587" style="129" width="6.43"/>
    <col collapsed="false" customWidth="true" hidden="false" outlineLevel="0" max="13588" min="13588" style="129" width="11.71"/>
    <col collapsed="false" customWidth="true" hidden="true" outlineLevel="0" max="13589" min="13589" style="129" width="12.8"/>
    <col collapsed="false" customWidth="true" hidden="false" outlineLevel="0" max="13590" min="13590" style="129" width="3.71"/>
    <col collapsed="false" customWidth="true" hidden="false" outlineLevel="0" max="13591" min="13591" style="129" width="11.14"/>
    <col collapsed="false" customWidth="false" hidden="false" outlineLevel="0" max="13824" min="13592" style="129" width="10.57"/>
    <col collapsed="false" customWidth="true" hidden="true" outlineLevel="0" max="13832" min="13825" style="129" width="12.8"/>
    <col collapsed="false" customWidth="true" hidden="false" outlineLevel="0" max="13835" min="13833" style="129" width="3.71"/>
    <col collapsed="false" customWidth="true" hidden="false" outlineLevel="0" max="13836" min="13836" style="129" width="12.71"/>
    <col collapsed="false" customWidth="true" hidden="false" outlineLevel="0" max="13837" min="13837" style="129" width="51.14"/>
    <col collapsed="false" customWidth="true" hidden="true" outlineLevel="0" max="13838" min="13838" style="129" width="12.8"/>
    <col collapsed="false" customWidth="true" hidden="false" outlineLevel="0" max="13839" min="13839" style="129" width="18.71"/>
    <col collapsed="false" customWidth="true" hidden="true" outlineLevel="0" max="13841" min="13840" style="129" width="12.8"/>
    <col collapsed="false" customWidth="true" hidden="false" outlineLevel="0" max="13842" min="13842" style="129" width="11.71"/>
    <col collapsed="false" customWidth="true" hidden="false" outlineLevel="0" max="13843" min="13843" style="129" width="6.43"/>
    <col collapsed="false" customWidth="true" hidden="false" outlineLevel="0" max="13844" min="13844" style="129" width="11.71"/>
    <col collapsed="false" customWidth="true" hidden="true" outlineLevel="0" max="13845" min="13845" style="129" width="12.8"/>
    <col collapsed="false" customWidth="true" hidden="false" outlineLevel="0" max="13846" min="13846" style="129" width="3.71"/>
    <col collapsed="false" customWidth="true" hidden="false" outlineLevel="0" max="13847" min="13847" style="129" width="11.14"/>
    <col collapsed="false" customWidth="false" hidden="false" outlineLevel="0" max="14080" min="13848" style="129" width="10.57"/>
    <col collapsed="false" customWidth="true" hidden="true" outlineLevel="0" max="14088" min="14081" style="129" width="12.8"/>
    <col collapsed="false" customWidth="true" hidden="false" outlineLevel="0" max="14091" min="14089" style="129" width="3.71"/>
    <col collapsed="false" customWidth="true" hidden="false" outlineLevel="0" max="14092" min="14092" style="129" width="12.71"/>
    <col collapsed="false" customWidth="true" hidden="false" outlineLevel="0" max="14093" min="14093" style="129" width="51.14"/>
    <col collapsed="false" customWidth="true" hidden="true" outlineLevel="0" max="14094" min="14094" style="129" width="12.8"/>
    <col collapsed="false" customWidth="true" hidden="false" outlineLevel="0" max="14095" min="14095" style="129" width="18.71"/>
    <col collapsed="false" customWidth="true" hidden="true" outlineLevel="0" max="14097" min="14096" style="129" width="12.8"/>
    <col collapsed="false" customWidth="true" hidden="false" outlineLevel="0" max="14098" min="14098" style="129" width="11.71"/>
    <col collapsed="false" customWidth="true" hidden="false" outlineLevel="0" max="14099" min="14099" style="129" width="6.43"/>
    <col collapsed="false" customWidth="true" hidden="false" outlineLevel="0" max="14100" min="14100" style="129" width="11.71"/>
    <col collapsed="false" customWidth="true" hidden="true" outlineLevel="0" max="14101" min="14101" style="129" width="12.8"/>
    <col collapsed="false" customWidth="true" hidden="false" outlineLevel="0" max="14102" min="14102" style="129" width="3.71"/>
    <col collapsed="false" customWidth="true" hidden="false" outlineLevel="0" max="14103" min="14103" style="129" width="11.14"/>
    <col collapsed="false" customWidth="false" hidden="false" outlineLevel="0" max="14336" min="14104" style="129" width="10.57"/>
    <col collapsed="false" customWidth="true" hidden="true" outlineLevel="0" max="14344" min="14337" style="129" width="12.8"/>
    <col collapsed="false" customWidth="true" hidden="false" outlineLevel="0" max="14347" min="14345" style="129" width="3.71"/>
    <col collapsed="false" customWidth="true" hidden="false" outlineLevel="0" max="14348" min="14348" style="129" width="12.71"/>
    <col collapsed="false" customWidth="true" hidden="false" outlineLevel="0" max="14349" min="14349" style="129" width="51.14"/>
    <col collapsed="false" customWidth="true" hidden="true" outlineLevel="0" max="14350" min="14350" style="129" width="12.8"/>
    <col collapsed="false" customWidth="true" hidden="false" outlineLevel="0" max="14351" min="14351" style="129" width="18.71"/>
    <col collapsed="false" customWidth="true" hidden="true" outlineLevel="0" max="14353" min="14352" style="129" width="12.8"/>
    <col collapsed="false" customWidth="true" hidden="false" outlineLevel="0" max="14354" min="14354" style="129" width="11.71"/>
    <col collapsed="false" customWidth="true" hidden="false" outlineLevel="0" max="14355" min="14355" style="129" width="6.43"/>
    <col collapsed="false" customWidth="true" hidden="false" outlineLevel="0" max="14356" min="14356" style="129" width="11.71"/>
    <col collapsed="false" customWidth="true" hidden="true" outlineLevel="0" max="14357" min="14357" style="129" width="12.8"/>
    <col collapsed="false" customWidth="true" hidden="false" outlineLevel="0" max="14358" min="14358" style="129" width="3.71"/>
    <col collapsed="false" customWidth="true" hidden="false" outlineLevel="0" max="14359" min="14359" style="129" width="11.14"/>
    <col collapsed="false" customWidth="false" hidden="false" outlineLevel="0" max="14592" min="14360" style="129" width="10.57"/>
    <col collapsed="false" customWidth="true" hidden="true" outlineLevel="0" max="14600" min="14593" style="129" width="12.8"/>
    <col collapsed="false" customWidth="true" hidden="false" outlineLevel="0" max="14603" min="14601" style="129" width="3.71"/>
    <col collapsed="false" customWidth="true" hidden="false" outlineLevel="0" max="14604" min="14604" style="129" width="12.71"/>
    <col collapsed="false" customWidth="true" hidden="false" outlineLevel="0" max="14605" min="14605" style="129" width="51.14"/>
    <col collapsed="false" customWidth="true" hidden="true" outlineLevel="0" max="14606" min="14606" style="129" width="12.8"/>
    <col collapsed="false" customWidth="true" hidden="false" outlineLevel="0" max="14607" min="14607" style="129" width="18.71"/>
    <col collapsed="false" customWidth="true" hidden="true" outlineLevel="0" max="14609" min="14608" style="129" width="12.8"/>
    <col collapsed="false" customWidth="true" hidden="false" outlineLevel="0" max="14610" min="14610" style="129" width="11.71"/>
    <col collapsed="false" customWidth="true" hidden="false" outlineLevel="0" max="14611" min="14611" style="129" width="6.43"/>
    <col collapsed="false" customWidth="true" hidden="false" outlineLevel="0" max="14612" min="14612" style="129" width="11.71"/>
    <col collapsed="false" customWidth="true" hidden="true" outlineLevel="0" max="14613" min="14613" style="129" width="12.8"/>
    <col collapsed="false" customWidth="true" hidden="false" outlineLevel="0" max="14614" min="14614" style="129" width="3.71"/>
    <col collapsed="false" customWidth="true" hidden="false" outlineLevel="0" max="14615" min="14615" style="129" width="11.14"/>
    <col collapsed="false" customWidth="false" hidden="false" outlineLevel="0" max="14848" min="14616" style="129" width="10.57"/>
    <col collapsed="false" customWidth="true" hidden="true" outlineLevel="0" max="14856" min="14849" style="129" width="12.8"/>
    <col collapsed="false" customWidth="true" hidden="false" outlineLevel="0" max="14859" min="14857" style="129" width="3.71"/>
    <col collapsed="false" customWidth="true" hidden="false" outlineLevel="0" max="14860" min="14860" style="129" width="12.71"/>
    <col collapsed="false" customWidth="true" hidden="false" outlineLevel="0" max="14861" min="14861" style="129" width="51.14"/>
    <col collapsed="false" customWidth="true" hidden="true" outlineLevel="0" max="14862" min="14862" style="129" width="12.8"/>
    <col collapsed="false" customWidth="true" hidden="false" outlineLevel="0" max="14863" min="14863" style="129" width="18.71"/>
    <col collapsed="false" customWidth="true" hidden="true" outlineLevel="0" max="14865" min="14864" style="129" width="12.8"/>
    <col collapsed="false" customWidth="true" hidden="false" outlineLevel="0" max="14866" min="14866" style="129" width="11.71"/>
    <col collapsed="false" customWidth="true" hidden="false" outlineLevel="0" max="14867" min="14867" style="129" width="6.43"/>
    <col collapsed="false" customWidth="true" hidden="false" outlineLevel="0" max="14868" min="14868" style="129" width="11.71"/>
    <col collapsed="false" customWidth="true" hidden="true" outlineLevel="0" max="14869" min="14869" style="129" width="12.8"/>
    <col collapsed="false" customWidth="true" hidden="false" outlineLevel="0" max="14870" min="14870" style="129" width="3.71"/>
    <col collapsed="false" customWidth="true" hidden="false" outlineLevel="0" max="14871" min="14871" style="129" width="11.14"/>
    <col collapsed="false" customWidth="false" hidden="false" outlineLevel="0" max="15104" min="14872" style="129" width="10.57"/>
    <col collapsed="false" customWidth="true" hidden="true" outlineLevel="0" max="15112" min="15105" style="129" width="12.8"/>
    <col collapsed="false" customWidth="true" hidden="false" outlineLevel="0" max="15115" min="15113" style="129" width="3.71"/>
    <col collapsed="false" customWidth="true" hidden="false" outlineLevel="0" max="15116" min="15116" style="129" width="12.71"/>
    <col collapsed="false" customWidth="true" hidden="false" outlineLevel="0" max="15117" min="15117" style="129" width="51.14"/>
    <col collapsed="false" customWidth="true" hidden="true" outlineLevel="0" max="15118" min="15118" style="129" width="12.8"/>
    <col collapsed="false" customWidth="true" hidden="false" outlineLevel="0" max="15119" min="15119" style="129" width="18.71"/>
    <col collapsed="false" customWidth="true" hidden="true" outlineLevel="0" max="15121" min="15120" style="129" width="12.8"/>
    <col collapsed="false" customWidth="true" hidden="false" outlineLevel="0" max="15122" min="15122" style="129" width="11.71"/>
    <col collapsed="false" customWidth="true" hidden="false" outlineLevel="0" max="15123" min="15123" style="129" width="6.43"/>
    <col collapsed="false" customWidth="true" hidden="false" outlineLevel="0" max="15124" min="15124" style="129" width="11.71"/>
    <col collapsed="false" customWidth="true" hidden="true" outlineLevel="0" max="15125" min="15125" style="129" width="12.8"/>
    <col collapsed="false" customWidth="true" hidden="false" outlineLevel="0" max="15126" min="15126" style="129" width="3.71"/>
    <col collapsed="false" customWidth="true" hidden="false" outlineLevel="0" max="15127" min="15127" style="129" width="11.14"/>
    <col collapsed="false" customWidth="false" hidden="false" outlineLevel="0" max="15360" min="15128" style="129" width="10.57"/>
    <col collapsed="false" customWidth="true" hidden="true" outlineLevel="0" max="15368" min="15361" style="129" width="12.8"/>
    <col collapsed="false" customWidth="true" hidden="false" outlineLevel="0" max="15371" min="15369" style="129" width="3.71"/>
    <col collapsed="false" customWidth="true" hidden="false" outlineLevel="0" max="15372" min="15372" style="129" width="12.71"/>
    <col collapsed="false" customWidth="true" hidden="false" outlineLevel="0" max="15373" min="15373" style="129" width="51.14"/>
    <col collapsed="false" customWidth="true" hidden="true" outlineLevel="0" max="15374" min="15374" style="129" width="12.8"/>
    <col collapsed="false" customWidth="true" hidden="false" outlineLevel="0" max="15375" min="15375" style="129" width="18.71"/>
    <col collapsed="false" customWidth="true" hidden="true" outlineLevel="0" max="15377" min="15376" style="129" width="12.8"/>
    <col collapsed="false" customWidth="true" hidden="false" outlineLevel="0" max="15378" min="15378" style="129" width="11.71"/>
    <col collapsed="false" customWidth="true" hidden="false" outlineLevel="0" max="15379" min="15379" style="129" width="6.43"/>
    <col collapsed="false" customWidth="true" hidden="false" outlineLevel="0" max="15380" min="15380" style="129" width="11.71"/>
    <col collapsed="false" customWidth="true" hidden="true" outlineLevel="0" max="15381" min="15381" style="129" width="12.8"/>
    <col collapsed="false" customWidth="true" hidden="false" outlineLevel="0" max="15382" min="15382" style="129" width="3.71"/>
    <col collapsed="false" customWidth="true" hidden="false" outlineLevel="0" max="15383" min="15383" style="129" width="11.14"/>
    <col collapsed="false" customWidth="false" hidden="false" outlineLevel="0" max="15616" min="15384" style="129" width="10.57"/>
    <col collapsed="false" customWidth="true" hidden="true" outlineLevel="0" max="15624" min="15617" style="129" width="12.8"/>
    <col collapsed="false" customWidth="true" hidden="false" outlineLevel="0" max="15627" min="15625" style="129" width="3.71"/>
    <col collapsed="false" customWidth="true" hidden="false" outlineLevel="0" max="15628" min="15628" style="129" width="12.71"/>
    <col collapsed="false" customWidth="true" hidden="false" outlineLevel="0" max="15629" min="15629" style="129" width="51.14"/>
    <col collapsed="false" customWidth="true" hidden="true" outlineLevel="0" max="15630" min="15630" style="129" width="12.8"/>
    <col collapsed="false" customWidth="true" hidden="false" outlineLevel="0" max="15631" min="15631" style="129" width="18.71"/>
    <col collapsed="false" customWidth="true" hidden="true" outlineLevel="0" max="15633" min="15632" style="129" width="12.8"/>
    <col collapsed="false" customWidth="true" hidden="false" outlineLevel="0" max="15634" min="15634" style="129" width="11.71"/>
    <col collapsed="false" customWidth="true" hidden="false" outlineLevel="0" max="15635" min="15635" style="129" width="6.43"/>
    <col collapsed="false" customWidth="true" hidden="false" outlineLevel="0" max="15636" min="15636" style="129" width="11.71"/>
    <col collapsed="false" customWidth="true" hidden="true" outlineLevel="0" max="15637" min="15637" style="129" width="12.8"/>
    <col collapsed="false" customWidth="true" hidden="false" outlineLevel="0" max="15638" min="15638" style="129" width="3.71"/>
    <col collapsed="false" customWidth="true" hidden="false" outlineLevel="0" max="15639" min="15639" style="129" width="11.14"/>
    <col collapsed="false" customWidth="false" hidden="false" outlineLevel="0" max="15872" min="15640" style="129" width="10.57"/>
    <col collapsed="false" customWidth="true" hidden="true" outlineLevel="0" max="15880" min="15873" style="129" width="12.8"/>
    <col collapsed="false" customWidth="true" hidden="false" outlineLevel="0" max="15883" min="15881" style="129" width="3.71"/>
    <col collapsed="false" customWidth="true" hidden="false" outlineLevel="0" max="15884" min="15884" style="129" width="12.71"/>
    <col collapsed="false" customWidth="true" hidden="false" outlineLevel="0" max="15885" min="15885" style="129" width="51.14"/>
    <col collapsed="false" customWidth="true" hidden="true" outlineLevel="0" max="15886" min="15886" style="129" width="12.8"/>
    <col collapsed="false" customWidth="true" hidden="false" outlineLevel="0" max="15887" min="15887" style="129" width="18.71"/>
    <col collapsed="false" customWidth="true" hidden="true" outlineLevel="0" max="15889" min="15888" style="129" width="12.8"/>
    <col collapsed="false" customWidth="true" hidden="false" outlineLevel="0" max="15890" min="15890" style="129" width="11.71"/>
    <col collapsed="false" customWidth="true" hidden="false" outlineLevel="0" max="15891" min="15891" style="129" width="6.43"/>
    <col collapsed="false" customWidth="true" hidden="false" outlineLevel="0" max="15892" min="15892" style="129" width="11.71"/>
    <col collapsed="false" customWidth="true" hidden="true" outlineLevel="0" max="15893" min="15893" style="129" width="12.8"/>
    <col collapsed="false" customWidth="true" hidden="false" outlineLevel="0" max="15894" min="15894" style="129" width="3.71"/>
    <col collapsed="false" customWidth="true" hidden="false" outlineLevel="0" max="15895" min="15895" style="129" width="11.14"/>
    <col collapsed="false" customWidth="false" hidden="false" outlineLevel="0" max="16128" min="15896" style="129" width="10.57"/>
    <col collapsed="false" customWidth="true" hidden="true" outlineLevel="0" max="16136" min="16129" style="129" width="12.8"/>
    <col collapsed="false" customWidth="true" hidden="false" outlineLevel="0" max="16139" min="16137" style="129" width="3.71"/>
    <col collapsed="false" customWidth="true" hidden="false" outlineLevel="0" max="16140" min="16140" style="129" width="12.71"/>
    <col collapsed="false" customWidth="true" hidden="false" outlineLevel="0" max="16141" min="16141" style="129" width="51.14"/>
    <col collapsed="false" customWidth="true" hidden="true" outlineLevel="0" max="16142" min="16142" style="129" width="12.8"/>
    <col collapsed="false" customWidth="true" hidden="false" outlineLevel="0" max="16143" min="16143" style="129" width="18.71"/>
    <col collapsed="false" customWidth="true" hidden="true" outlineLevel="0" max="16145" min="16144" style="129" width="12.8"/>
    <col collapsed="false" customWidth="true" hidden="false" outlineLevel="0" max="16146" min="16146" style="129" width="11.71"/>
    <col collapsed="false" customWidth="true" hidden="false" outlineLevel="0" max="16147" min="16147" style="129" width="6.43"/>
    <col collapsed="false" customWidth="true" hidden="false" outlineLevel="0" max="16148" min="16148" style="129" width="11.71"/>
    <col collapsed="false" customWidth="true" hidden="true" outlineLevel="0" max="16149" min="16149" style="129" width="12.8"/>
    <col collapsed="false" customWidth="true" hidden="false" outlineLevel="0" max="16150" min="16150" style="129" width="3.71"/>
    <col collapsed="false" customWidth="true" hidden="false" outlineLevel="0" max="16151" min="16151" style="129" width="11.14"/>
    <col collapsed="false" customWidth="false" hidden="false" outlineLevel="0" max="16384" min="16152" style="129" width="10.57"/>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297"/>
    </row>
    <row r="5" customFormat="false" ht="22.5" hidden="false" customHeight="true" outlineLevel="0" collapsed="false">
      <c r="J5" s="296"/>
      <c r="K5" s="296"/>
      <c r="L5" s="298" t="s">
        <v>169</v>
      </c>
      <c r="M5" s="298"/>
      <c r="N5" s="298"/>
      <c r="O5" s="298"/>
      <c r="P5" s="298"/>
      <c r="Q5" s="298"/>
      <c r="R5" s="298"/>
      <c r="S5" s="298"/>
      <c r="T5" s="298"/>
      <c r="U5" s="377"/>
    </row>
    <row r="6" customFormat="false" ht="3" hidden="false" customHeight="true" outlineLevel="0" collapsed="false">
      <c r="J6" s="296"/>
      <c r="K6" s="296"/>
      <c r="L6" s="297"/>
      <c r="M6" s="297"/>
      <c r="N6" s="297"/>
      <c r="O6" s="300"/>
      <c r="P6" s="300"/>
      <c r="Q6" s="300"/>
      <c r="R6" s="300"/>
      <c r="S6" s="300"/>
      <c r="T6" s="300"/>
      <c r="U6" s="297"/>
    </row>
    <row r="7" s="260" customFormat="true" ht="22.5" hidden="false" customHeight="false" outlineLevel="0" collapsed="false">
      <c r="A7" s="378"/>
      <c r="B7" s="378"/>
      <c r="C7" s="378"/>
      <c r="D7" s="378"/>
      <c r="E7" s="378"/>
      <c r="F7" s="378"/>
      <c r="G7" s="378"/>
      <c r="H7" s="378"/>
      <c r="L7" s="301"/>
      <c r="M7" s="302" t="s">
        <v>47</v>
      </c>
      <c r="N7" s="303"/>
      <c r="O7" s="304" t="e">
        <f aca="false">IF(#NAME?="",IF(#NAME?="","",#NAME?),#NAME?)</f>
        <v>#N/A</v>
      </c>
      <c r="P7" s="304"/>
      <c r="Q7" s="304"/>
      <c r="R7" s="304"/>
      <c r="S7" s="304"/>
      <c r="T7" s="304"/>
      <c r="U7" s="305"/>
      <c r="V7" s="305"/>
      <c r="W7" s="306"/>
      <c r="X7" s="259"/>
      <c r="Y7" s="259"/>
      <c r="Z7" s="259"/>
      <c r="AA7" s="259"/>
      <c r="AB7" s="259"/>
      <c r="AC7" s="259"/>
      <c r="AD7" s="259"/>
      <c r="AE7" s="259"/>
      <c r="AF7" s="259"/>
      <c r="AG7" s="259"/>
    </row>
    <row r="8" s="260" customFormat="true" ht="18.75" hidden="false" customHeight="false" outlineLevel="0" collapsed="false">
      <c r="A8" s="378"/>
      <c r="B8" s="378"/>
      <c r="C8" s="378"/>
      <c r="D8" s="378"/>
      <c r="E8" s="378"/>
      <c r="F8" s="378"/>
      <c r="G8" s="378"/>
      <c r="H8" s="378"/>
      <c r="L8" s="301"/>
      <c r="M8" s="302" t="s">
        <v>49</v>
      </c>
      <c r="N8" s="303"/>
      <c r="O8" s="304" t="e">
        <f aca="false">IF(#NAME?="",IF(#NAME?="","",#NAME?),#NAME?)</f>
        <v>#N/A</v>
      </c>
      <c r="P8" s="304"/>
      <c r="Q8" s="304"/>
      <c r="R8" s="304"/>
      <c r="S8" s="304"/>
      <c r="T8" s="304"/>
      <c r="U8" s="305"/>
      <c r="V8" s="305"/>
      <c r="W8" s="306"/>
      <c r="X8" s="259"/>
      <c r="Y8" s="259"/>
      <c r="Z8" s="259"/>
      <c r="AA8" s="259"/>
      <c r="AB8" s="259"/>
      <c r="AC8" s="259"/>
      <c r="AD8" s="259"/>
      <c r="AE8" s="259"/>
      <c r="AF8" s="259"/>
      <c r="AG8" s="259"/>
    </row>
    <row r="9" s="260" customFormat="true" ht="18.75" hidden="false" customHeight="false" outlineLevel="0" collapsed="false">
      <c r="A9" s="378"/>
      <c r="B9" s="378"/>
      <c r="C9" s="378"/>
      <c r="D9" s="378"/>
      <c r="E9" s="378"/>
      <c r="F9" s="378"/>
      <c r="G9" s="378"/>
      <c r="H9" s="378"/>
      <c r="L9" s="213"/>
      <c r="M9" s="302" t="s">
        <v>51</v>
      </c>
      <c r="N9" s="303"/>
      <c r="O9" s="304" t="e">
        <f aca="false">IF(#NAME?="",IF(#NAME?="","",#NAME?),#NAME?)</f>
        <v>#N/A</v>
      </c>
      <c r="P9" s="304"/>
      <c r="Q9" s="304"/>
      <c r="R9" s="304"/>
      <c r="S9" s="304"/>
      <c r="T9" s="304"/>
      <c r="U9" s="305"/>
      <c r="V9" s="305"/>
      <c r="W9" s="306"/>
      <c r="X9" s="259"/>
      <c r="Y9" s="259"/>
      <c r="Z9" s="259"/>
      <c r="AA9" s="259"/>
      <c r="AB9" s="259"/>
      <c r="AC9" s="259"/>
      <c r="AD9" s="259"/>
      <c r="AE9" s="259"/>
      <c r="AF9" s="259"/>
      <c r="AG9" s="259"/>
    </row>
    <row r="10" s="260" customFormat="true" ht="18.75" hidden="false" customHeight="false" outlineLevel="0" collapsed="false">
      <c r="A10" s="378"/>
      <c r="B10" s="378"/>
      <c r="C10" s="378"/>
      <c r="D10" s="378"/>
      <c r="E10" s="378"/>
      <c r="F10" s="378"/>
      <c r="G10" s="378"/>
      <c r="H10" s="378"/>
      <c r="L10" s="213"/>
      <c r="M10" s="302" t="s">
        <v>53</v>
      </c>
      <c r="N10" s="303"/>
      <c r="O10" s="304" t="e">
        <f aca="false">IF(#NAME?="",IF(#NAME?="","",#NAME?),#NAME?)</f>
        <v>#N/A</v>
      </c>
      <c r="P10" s="304"/>
      <c r="Q10" s="304"/>
      <c r="R10" s="304"/>
      <c r="S10" s="304"/>
      <c r="T10" s="304"/>
      <c r="U10" s="305"/>
      <c r="V10" s="305"/>
      <c r="W10" s="306"/>
      <c r="X10" s="259"/>
      <c r="Y10" s="259"/>
      <c r="Z10" s="259"/>
      <c r="AA10" s="259"/>
      <c r="AB10" s="259"/>
      <c r="AC10" s="259"/>
      <c r="AD10" s="259"/>
      <c r="AE10" s="259"/>
      <c r="AF10" s="259"/>
      <c r="AG10" s="259"/>
    </row>
    <row r="11" s="260" customFormat="true" ht="11.25" hidden="true" customHeight="false" outlineLevel="0" collapsed="false">
      <c r="A11" s="378"/>
      <c r="B11" s="378"/>
      <c r="C11" s="378"/>
      <c r="D11" s="378"/>
      <c r="E11" s="378"/>
      <c r="F11" s="378"/>
      <c r="G11" s="378"/>
      <c r="H11" s="378"/>
      <c r="L11" s="213"/>
      <c r="M11" s="213"/>
      <c r="N11" s="307"/>
      <c r="O11" s="305"/>
      <c r="P11" s="305"/>
      <c r="Q11" s="305"/>
      <c r="R11" s="305"/>
      <c r="S11" s="305"/>
      <c r="T11" s="305"/>
      <c r="U11" s="308" t="s">
        <v>170</v>
      </c>
      <c r="X11" s="259"/>
      <c r="Y11" s="259"/>
      <c r="Z11" s="259"/>
      <c r="AA11" s="259"/>
      <c r="AB11" s="259"/>
      <c r="AC11" s="259"/>
      <c r="AD11" s="259"/>
      <c r="AE11" s="259"/>
      <c r="AF11" s="259"/>
      <c r="AG11" s="259"/>
    </row>
    <row r="12" customFormat="false" ht="15" hidden="false" customHeight="true" outlineLevel="0" collapsed="false">
      <c r="H12" s="376" t="s">
        <v>97</v>
      </c>
      <c r="J12" s="296"/>
      <c r="K12" s="296"/>
      <c r="L12" s="297"/>
      <c r="M12" s="297"/>
      <c r="N12" s="297"/>
      <c r="O12" s="379"/>
      <c r="P12" s="379"/>
      <c r="Q12" s="379"/>
      <c r="R12" s="379"/>
      <c r="S12" s="379"/>
      <c r="T12" s="379"/>
      <c r="U12" s="379"/>
    </row>
    <row r="13" customFormat="false" ht="14.25" hidden="false" customHeight="true" outlineLevel="0" collapsed="false">
      <c r="J13" s="296"/>
      <c r="K13" s="296"/>
      <c r="L13" s="156" t="s">
        <v>147</v>
      </c>
      <c r="M13" s="156"/>
      <c r="N13" s="156"/>
      <c r="O13" s="156"/>
      <c r="P13" s="156"/>
      <c r="Q13" s="156"/>
      <c r="R13" s="156"/>
      <c r="S13" s="156"/>
      <c r="T13" s="156"/>
      <c r="U13" s="156"/>
      <c r="V13" s="156"/>
      <c r="W13" s="156" t="s">
        <v>148</v>
      </c>
    </row>
    <row r="14" customFormat="false" ht="14.25" hidden="false" customHeight="true" outlineLevel="0" collapsed="false">
      <c r="J14" s="296"/>
      <c r="K14" s="296"/>
      <c r="L14" s="311" t="s">
        <v>95</v>
      </c>
      <c r="M14" s="311" t="s">
        <v>171</v>
      </c>
      <c r="N14" s="380"/>
      <c r="O14" s="313" t="s">
        <v>172</v>
      </c>
      <c r="P14" s="313"/>
      <c r="Q14" s="313"/>
      <c r="R14" s="313"/>
      <c r="S14" s="313"/>
      <c r="T14" s="313"/>
      <c r="U14" s="311" t="s">
        <v>173</v>
      </c>
      <c r="V14" s="314" t="s">
        <v>174</v>
      </c>
      <c r="W14" s="156"/>
    </row>
    <row r="15" customFormat="false" ht="14.25" hidden="false" customHeight="true" outlineLevel="0" collapsed="false">
      <c r="J15" s="296"/>
      <c r="K15" s="296"/>
      <c r="L15" s="311"/>
      <c r="M15" s="311"/>
      <c r="N15" s="381"/>
      <c r="O15" s="316" t="s">
        <v>223</v>
      </c>
      <c r="P15" s="382"/>
      <c r="Q15" s="382"/>
      <c r="R15" s="383" t="s">
        <v>177</v>
      </c>
      <c r="S15" s="383"/>
      <c r="T15" s="383"/>
      <c r="U15" s="311"/>
      <c r="V15" s="314"/>
      <c r="W15" s="156"/>
    </row>
    <row r="16" customFormat="false" ht="30.75" hidden="false" customHeight="true" outlineLevel="0" collapsed="false">
      <c r="J16" s="296"/>
      <c r="K16" s="296"/>
      <c r="L16" s="311"/>
      <c r="M16" s="311"/>
      <c r="N16" s="384"/>
      <c r="O16" s="316"/>
      <c r="P16" s="385"/>
      <c r="Q16" s="386"/>
      <c r="R16" s="320" t="s">
        <v>180</v>
      </c>
      <c r="S16" s="320" t="s">
        <v>181</v>
      </c>
      <c r="T16" s="320"/>
      <c r="U16" s="311"/>
      <c r="V16" s="314"/>
      <c r="W16" s="156"/>
    </row>
    <row r="17" customFormat="false" ht="14.25" hidden="false" customHeight="false" outlineLevel="0" collapsed="false">
      <c r="J17" s="296"/>
      <c r="K17" s="321" t="n">
        <v>1</v>
      </c>
      <c r="L17" s="387" t="s">
        <v>97</v>
      </c>
      <c r="M17" s="387" t="s">
        <v>98</v>
      </c>
      <c r="N17" s="388" t="s">
        <v>98</v>
      </c>
      <c r="O17" s="389" t="n">
        <f aca="true">OFFSET(O17,0,-1)+1</f>
        <v>3</v>
      </c>
      <c r="P17" s="390" t="n">
        <f aca="true">OFFSET(P17,0,-1)</f>
        <v>3</v>
      </c>
      <c r="Q17" s="390" t="n">
        <f aca="true">OFFSET(Q17,0,-1)</f>
        <v>3</v>
      </c>
      <c r="R17" s="389" t="n">
        <f aca="true">OFFSET(R17,0,-1)+1</f>
        <v>4</v>
      </c>
      <c r="S17" s="389" t="n">
        <f aca="true">OFFSET(S17,0,-1)+1</f>
        <v>5</v>
      </c>
      <c r="T17" s="389"/>
      <c r="U17" s="389" t="n">
        <f aca="true">OFFSET(U17,0,-2)+1</f>
        <v>6</v>
      </c>
      <c r="V17" s="390" t="n">
        <f aca="true">OFFSET(V17,0,-1)</f>
        <v>6</v>
      </c>
      <c r="W17" s="389" t="n">
        <f aca="true">OFFSET(W17,0,-1)+1</f>
        <v>7</v>
      </c>
    </row>
    <row r="18" customFormat="false" ht="22.5" hidden="false" customHeight="false" outlineLevel="0" collapsed="false">
      <c r="A18" s="325" t="n">
        <v>1</v>
      </c>
      <c r="B18" s="326"/>
      <c r="C18" s="326"/>
      <c r="D18" s="326"/>
      <c r="E18" s="327"/>
      <c r="F18" s="325"/>
      <c r="G18" s="325"/>
      <c r="H18" s="325"/>
      <c r="I18" s="293"/>
      <c r="J18" s="328"/>
      <c r="K18" s="329"/>
      <c r="L18" s="330" t="e">
        <f aca="false">mergeValue()</f>
        <v>#VALUE!</v>
      </c>
      <c r="M18" s="331" t="s">
        <v>121</v>
      </c>
      <c r="N18" s="391"/>
      <c r="O18" s="240"/>
      <c r="P18" s="240"/>
      <c r="Q18" s="240"/>
      <c r="R18" s="240"/>
      <c r="S18" s="240"/>
      <c r="T18" s="240"/>
      <c r="U18" s="240"/>
      <c r="V18" s="240"/>
      <c r="W18" s="334" t="s">
        <v>182</v>
      </c>
    </row>
    <row r="19" customFormat="false" ht="22.5" hidden="false" customHeight="false" outlineLevel="0" collapsed="false">
      <c r="A19" s="325"/>
      <c r="B19" s="325" t="n">
        <v>1</v>
      </c>
      <c r="C19" s="326"/>
      <c r="D19" s="326"/>
      <c r="E19" s="325"/>
      <c r="F19" s="325"/>
      <c r="G19" s="325"/>
      <c r="H19" s="325"/>
      <c r="I19" s="152"/>
      <c r="J19" s="335"/>
      <c r="K19" s="336"/>
      <c r="L19" s="330" t="e">
        <f aca="false">mergeValue() &amp;"."&amp;mergeValue()</f>
        <v>#VALUE!</v>
      </c>
      <c r="M19" s="337" t="s">
        <v>92</v>
      </c>
      <c r="N19" s="391"/>
      <c r="O19" s="240"/>
      <c r="P19" s="240"/>
      <c r="Q19" s="240"/>
      <c r="R19" s="240"/>
      <c r="S19" s="240"/>
      <c r="T19" s="240"/>
      <c r="U19" s="240"/>
      <c r="V19" s="240"/>
      <c r="W19" s="334" t="s">
        <v>183</v>
      </c>
    </row>
    <row r="20" customFormat="false" ht="22.5" hidden="false" customHeight="false" outlineLevel="0" collapsed="false">
      <c r="A20" s="325"/>
      <c r="B20" s="325"/>
      <c r="C20" s="325" t="n">
        <v>1</v>
      </c>
      <c r="D20" s="326"/>
      <c r="E20" s="325"/>
      <c r="F20" s="325"/>
      <c r="G20" s="325"/>
      <c r="H20" s="325"/>
      <c r="I20" s="338"/>
      <c r="J20" s="335"/>
      <c r="K20" s="336"/>
      <c r="L20" s="330" t="e">
        <f aca="false">mergeValue() &amp;"."&amp;mergeValue()&amp;"."&amp;mergeValue()</f>
        <v>#VALUE!</v>
      </c>
      <c r="M20" s="339" t="s">
        <v>184</v>
      </c>
      <c r="N20" s="391"/>
      <c r="O20" s="240"/>
      <c r="P20" s="240"/>
      <c r="Q20" s="240"/>
      <c r="R20" s="240"/>
      <c r="S20" s="240"/>
      <c r="T20" s="240"/>
      <c r="U20" s="240"/>
      <c r="V20" s="240"/>
      <c r="W20" s="334" t="s">
        <v>185</v>
      </c>
    </row>
    <row r="21" customFormat="false" ht="22.5" hidden="false" customHeight="false" outlineLevel="0" collapsed="false">
      <c r="A21" s="325"/>
      <c r="B21" s="325"/>
      <c r="C21" s="325"/>
      <c r="D21" s="325" t="n">
        <v>1</v>
      </c>
      <c r="E21" s="325"/>
      <c r="F21" s="325"/>
      <c r="G21" s="325"/>
      <c r="H21" s="325"/>
      <c r="I21" s="338"/>
      <c r="J21" s="335"/>
      <c r="K21" s="336"/>
      <c r="L21" s="330" t="e">
        <f aca="false">mergeValue() &amp;"."&amp;mergeValue()&amp;"."&amp;mergeValue()&amp;"."&amp;mergeValue()</f>
        <v>#VALUE!</v>
      </c>
      <c r="M21" s="340" t="s">
        <v>186</v>
      </c>
      <c r="N21" s="391"/>
      <c r="O21" s="240"/>
      <c r="P21" s="240"/>
      <c r="Q21" s="240"/>
      <c r="R21" s="240"/>
      <c r="S21" s="240"/>
      <c r="T21" s="240"/>
      <c r="U21" s="240"/>
      <c r="V21" s="240"/>
      <c r="W21" s="334" t="s">
        <v>187</v>
      </c>
    </row>
    <row r="22" customFormat="false" ht="101.25" hidden="false" customHeight="false" outlineLevel="0" collapsed="false">
      <c r="A22" s="325"/>
      <c r="B22" s="325"/>
      <c r="C22" s="325"/>
      <c r="D22" s="325"/>
      <c r="E22" s="325" t="n">
        <v>1</v>
      </c>
      <c r="F22" s="325"/>
      <c r="G22" s="325"/>
      <c r="H22" s="326" t="n">
        <v>1</v>
      </c>
      <c r="I22" s="325" t="n">
        <v>1</v>
      </c>
      <c r="J22" s="325"/>
      <c r="K22" s="341"/>
      <c r="L22" s="330" t="e">
        <f aca="false">mergeValue() &amp;"."&amp;mergeValue()&amp;"."&amp;mergeValue()&amp;"."&amp;mergeValue()&amp;"."&amp;mergeValue()</f>
        <v>#VALUE!</v>
      </c>
      <c r="M22" s="342" t="s">
        <v>188</v>
      </c>
      <c r="N22" s="270"/>
      <c r="O22" s="343"/>
      <c r="P22" s="343"/>
      <c r="Q22" s="343"/>
      <c r="R22" s="343"/>
      <c r="S22" s="343"/>
      <c r="T22" s="343"/>
      <c r="U22" s="343"/>
      <c r="V22" s="343"/>
      <c r="W22" s="334" t="s">
        <v>189</v>
      </c>
    </row>
    <row r="23" customFormat="false" ht="90" hidden="false" customHeight="false" outlineLevel="0" collapsed="false">
      <c r="A23" s="325"/>
      <c r="B23" s="325"/>
      <c r="C23" s="325"/>
      <c r="D23" s="325"/>
      <c r="E23" s="325"/>
      <c r="F23" s="325" t="n">
        <v>1</v>
      </c>
      <c r="G23" s="326"/>
      <c r="H23" s="326"/>
      <c r="I23" s="325"/>
      <c r="J23" s="325" t="n">
        <v>1</v>
      </c>
      <c r="K23" s="344"/>
      <c r="L23" s="330" t="e">
        <f aca="false">mergeValue() &amp;"."&amp;mergeValue()&amp;"."&amp;mergeValue()&amp;"."&amp;mergeValue()&amp;"."&amp;mergeValue()&amp;"."&amp;mergeValue()</f>
        <v>#VALUE!</v>
      </c>
      <c r="M23" s="345" t="s">
        <v>190</v>
      </c>
      <c r="N23" s="270"/>
      <c r="O23" s="343"/>
      <c r="P23" s="343"/>
      <c r="Q23" s="343"/>
      <c r="R23" s="343"/>
      <c r="S23" s="343"/>
      <c r="T23" s="343"/>
      <c r="U23" s="343"/>
      <c r="V23" s="343"/>
      <c r="W23" s="334" t="s">
        <v>191</v>
      </c>
      <c r="Y23" s="131" t="e">
        <f aca="false">strCheckUnique()</f>
        <v>#VALUE!</v>
      </c>
      <c r="AA23" s="131" t="str">
        <f aca="false">IF(O23="","",O23 &amp; ":_")</f>
        <v/>
      </c>
    </row>
    <row r="24" customFormat="false" ht="189" hidden="false" customHeight="true" outlineLevel="0" collapsed="false">
      <c r="A24" s="325"/>
      <c r="B24" s="325"/>
      <c r="C24" s="325"/>
      <c r="D24" s="325"/>
      <c r="E24" s="325"/>
      <c r="F24" s="325"/>
      <c r="G24" s="326" t="n">
        <v>1</v>
      </c>
      <c r="H24" s="326"/>
      <c r="I24" s="325"/>
      <c r="J24" s="325"/>
      <c r="K24" s="344" t="n">
        <v>1</v>
      </c>
      <c r="L24" s="330" t="e">
        <f aca="false">mergeValue() &amp;"."&amp;mergeValue()&amp;"."&amp;mergeValue()&amp;"."&amp;mergeValue()&amp;"."&amp;mergeValue()&amp;"."&amp;mergeValue()&amp;"."&amp;mergeValue()</f>
        <v>#VALUE!</v>
      </c>
      <c r="M24" s="346"/>
      <c r="N24" s="392"/>
      <c r="O24" s="393"/>
      <c r="P24" s="347"/>
      <c r="Q24" s="347"/>
      <c r="R24" s="349"/>
      <c r="S24" s="350" t="s">
        <v>91</v>
      </c>
      <c r="T24" s="349"/>
      <c r="U24" s="350" t="s">
        <v>35</v>
      </c>
      <c r="V24" s="394"/>
      <c r="W24" s="276" t="s">
        <v>224</v>
      </c>
      <c r="X24" s="134" t="e">
        <f aca="false">strCheckDate()</f>
        <v>#VALUE!</v>
      </c>
      <c r="Y24" s="131"/>
      <c r="Z24" s="131" t="str">
        <f aca="false">IF(M24="","",M24 )</f>
        <v/>
      </c>
      <c r="AA24" s="131"/>
      <c r="AB24" s="131"/>
      <c r="AC24" s="131"/>
    </row>
    <row r="25" customFormat="false" ht="11.25" hidden="true" customHeight="false" outlineLevel="0" collapsed="false">
      <c r="A25" s="325"/>
      <c r="B25" s="325"/>
      <c r="C25" s="325"/>
      <c r="D25" s="325"/>
      <c r="E25" s="325"/>
      <c r="F25" s="325"/>
      <c r="G25" s="326"/>
      <c r="H25" s="326"/>
      <c r="I25" s="325"/>
      <c r="J25" s="325"/>
      <c r="K25" s="344"/>
      <c r="L25" s="351"/>
      <c r="M25" s="332"/>
      <c r="N25" s="392"/>
      <c r="O25" s="352"/>
      <c r="P25" s="347"/>
      <c r="Q25" s="352" t="str">
        <f aca="false">R24 &amp; "-" &amp; T24</f>
        <v>-</v>
      </c>
      <c r="R25" s="349"/>
      <c r="S25" s="350"/>
      <c r="T25" s="349"/>
      <c r="U25" s="350"/>
      <c r="V25" s="394"/>
      <c r="W25" s="276"/>
    </row>
    <row r="26" s="2" customFormat="true" ht="15" hidden="false" customHeight="true" outlineLevel="0" collapsed="false">
      <c r="A26" s="325"/>
      <c r="B26" s="325"/>
      <c r="C26" s="325"/>
      <c r="D26" s="325"/>
      <c r="E26" s="325"/>
      <c r="F26" s="325"/>
      <c r="G26" s="325"/>
      <c r="H26" s="326"/>
      <c r="I26" s="325"/>
      <c r="J26" s="325"/>
      <c r="K26" s="341"/>
      <c r="L26" s="353"/>
      <c r="M26" s="354" t="s">
        <v>193</v>
      </c>
      <c r="N26" s="360"/>
      <c r="O26" s="395"/>
      <c r="P26" s="395"/>
      <c r="Q26" s="395"/>
      <c r="R26" s="357"/>
      <c r="S26" s="167"/>
      <c r="T26" s="357"/>
      <c r="U26" s="360"/>
      <c r="V26" s="355"/>
      <c r="W26" s="276"/>
      <c r="X26" s="365"/>
      <c r="Y26" s="365"/>
      <c r="Z26" s="365"/>
      <c r="AA26" s="365"/>
      <c r="AB26" s="365"/>
      <c r="AC26" s="365"/>
      <c r="AD26" s="365"/>
      <c r="AE26" s="365"/>
      <c r="AF26" s="365"/>
      <c r="AG26" s="365"/>
    </row>
    <row r="27" s="2" customFormat="true" ht="15" hidden="false" customHeight="true" outlineLevel="0" collapsed="false">
      <c r="A27" s="325"/>
      <c r="B27" s="325"/>
      <c r="C27" s="325"/>
      <c r="D27" s="325"/>
      <c r="E27" s="325"/>
      <c r="F27" s="325"/>
      <c r="G27" s="325"/>
      <c r="H27" s="326"/>
      <c r="I27" s="325"/>
      <c r="J27" s="325"/>
      <c r="K27" s="341"/>
      <c r="L27" s="353"/>
      <c r="M27" s="356" t="s">
        <v>194</v>
      </c>
      <c r="N27" s="278"/>
      <c r="O27" s="395"/>
      <c r="P27" s="395"/>
      <c r="Q27" s="395"/>
      <c r="R27" s="357"/>
      <c r="S27" s="167"/>
      <c r="T27" s="357"/>
      <c r="U27" s="278"/>
      <c r="V27" s="167"/>
      <c r="W27" s="355"/>
      <c r="X27" s="365"/>
      <c r="Y27" s="365"/>
      <c r="Z27" s="365"/>
      <c r="AA27" s="365"/>
      <c r="AB27" s="365"/>
      <c r="AC27" s="365"/>
      <c r="AD27" s="365"/>
      <c r="AE27" s="365"/>
      <c r="AF27" s="365"/>
      <c r="AG27" s="365"/>
    </row>
    <row r="28" s="2" customFormat="true" ht="15" hidden="false" customHeight="true" outlineLevel="0" collapsed="false">
      <c r="A28" s="325"/>
      <c r="B28" s="325"/>
      <c r="C28" s="325"/>
      <c r="D28" s="325"/>
      <c r="E28" s="183"/>
      <c r="F28" s="325"/>
      <c r="G28" s="325"/>
      <c r="H28" s="325"/>
      <c r="I28" s="328"/>
      <c r="J28" s="359"/>
      <c r="K28" s="329"/>
      <c r="L28" s="353"/>
      <c r="M28" s="360" t="s">
        <v>195</v>
      </c>
      <c r="N28" s="363"/>
      <c r="O28" s="395"/>
      <c r="P28" s="395"/>
      <c r="Q28" s="395"/>
      <c r="R28" s="357"/>
      <c r="S28" s="167"/>
      <c r="T28" s="357"/>
      <c r="U28" s="363"/>
      <c r="V28" s="167"/>
      <c r="W28" s="355"/>
      <c r="X28" s="365"/>
      <c r="Y28" s="365"/>
      <c r="Z28" s="365"/>
      <c r="AA28" s="365"/>
      <c r="AB28" s="365"/>
      <c r="AC28" s="365"/>
      <c r="AD28" s="365"/>
      <c r="AE28" s="365"/>
      <c r="AF28" s="365"/>
      <c r="AG28" s="365"/>
    </row>
    <row r="29" s="2" customFormat="true" ht="15" hidden="false" customHeight="true" outlineLevel="0" collapsed="false">
      <c r="A29" s="325"/>
      <c r="B29" s="325"/>
      <c r="C29" s="325"/>
      <c r="D29" s="183"/>
      <c r="E29" s="183"/>
      <c r="F29" s="325"/>
      <c r="G29" s="325"/>
      <c r="H29" s="325"/>
      <c r="I29" s="328"/>
      <c r="J29" s="359"/>
      <c r="K29" s="329"/>
      <c r="L29" s="353"/>
      <c r="M29" s="278" t="s">
        <v>196</v>
      </c>
      <c r="N29" s="363"/>
      <c r="O29" s="395"/>
      <c r="P29" s="395"/>
      <c r="Q29" s="395"/>
      <c r="R29" s="357"/>
      <c r="S29" s="167"/>
      <c r="T29" s="357"/>
      <c r="U29" s="363"/>
      <c r="V29" s="167"/>
      <c r="W29" s="355"/>
      <c r="X29" s="365"/>
      <c r="Y29" s="365"/>
      <c r="Z29" s="365"/>
      <c r="AA29" s="365"/>
      <c r="AB29" s="365"/>
      <c r="AC29" s="365"/>
      <c r="AD29" s="365"/>
      <c r="AE29" s="365"/>
      <c r="AF29" s="365"/>
      <c r="AG29" s="365"/>
    </row>
    <row r="30" s="2" customFormat="true" ht="15" hidden="false" customHeight="true" outlineLevel="0" collapsed="false">
      <c r="A30" s="325"/>
      <c r="B30" s="325"/>
      <c r="C30" s="183"/>
      <c r="D30" s="183"/>
      <c r="E30" s="183"/>
      <c r="F30" s="183"/>
      <c r="G30" s="361"/>
      <c r="H30" s="328"/>
      <c r="I30" s="3"/>
      <c r="J30" s="359"/>
      <c r="K30" s="362"/>
      <c r="L30" s="353"/>
      <c r="M30" s="363" t="s">
        <v>197</v>
      </c>
      <c r="N30" s="363"/>
      <c r="O30" s="395"/>
      <c r="P30" s="395"/>
      <c r="Q30" s="395"/>
      <c r="R30" s="357"/>
      <c r="S30" s="167"/>
      <c r="T30" s="357"/>
      <c r="U30" s="363"/>
      <c r="V30" s="167"/>
      <c r="W30" s="355"/>
      <c r="X30" s="365"/>
      <c r="Y30" s="365"/>
      <c r="Z30" s="365"/>
      <c r="AA30" s="365"/>
      <c r="AB30" s="365"/>
      <c r="AC30" s="365"/>
      <c r="AD30" s="365"/>
      <c r="AE30" s="365"/>
      <c r="AF30" s="365"/>
      <c r="AG30" s="365"/>
    </row>
    <row r="31" s="2" customFormat="true" ht="15" hidden="false" customHeight="true" outlineLevel="0" collapsed="false">
      <c r="A31" s="325"/>
      <c r="B31" s="183"/>
      <c r="C31" s="183"/>
      <c r="D31" s="183"/>
      <c r="E31" s="183"/>
      <c r="F31" s="183"/>
      <c r="G31" s="361"/>
      <c r="H31" s="328"/>
      <c r="I31" s="328"/>
      <c r="J31" s="359"/>
      <c r="K31" s="329"/>
      <c r="L31" s="353"/>
      <c r="M31" s="179" t="s">
        <v>114</v>
      </c>
      <c r="N31" s="363"/>
      <c r="O31" s="395"/>
      <c r="P31" s="395"/>
      <c r="Q31" s="395"/>
      <c r="R31" s="357"/>
      <c r="S31" s="167"/>
      <c r="T31" s="357"/>
      <c r="U31" s="363"/>
      <c r="V31" s="167"/>
      <c r="W31" s="355"/>
      <c r="X31" s="365"/>
      <c r="Y31" s="365"/>
      <c r="Z31" s="365"/>
      <c r="AA31" s="365"/>
      <c r="AB31" s="365"/>
      <c r="AC31" s="365"/>
      <c r="AD31" s="365"/>
      <c r="AE31" s="365"/>
      <c r="AF31" s="365"/>
      <c r="AG31" s="365"/>
    </row>
    <row r="32" s="2" customFormat="true" ht="15" hidden="false" customHeight="true" outlineLevel="0" collapsed="false">
      <c r="L32" s="353"/>
      <c r="M32" s="286" t="s">
        <v>198</v>
      </c>
      <c r="N32" s="363"/>
      <c r="O32" s="395"/>
      <c r="P32" s="395"/>
      <c r="Q32" s="395"/>
      <c r="R32" s="357"/>
      <c r="S32" s="167"/>
      <c r="T32" s="357"/>
      <c r="U32" s="363"/>
      <c r="V32" s="167"/>
      <c r="W32" s="355"/>
      <c r="X32" s="365"/>
      <c r="Y32" s="365"/>
      <c r="Z32" s="365"/>
      <c r="AA32" s="365"/>
      <c r="AB32" s="365"/>
      <c r="AC32" s="365"/>
      <c r="AD32" s="365"/>
      <c r="AE32" s="365"/>
      <c r="AF32" s="365"/>
      <c r="AG32" s="365"/>
    </row>
    <row r="33" customFormat="false" ht="3" hidden="false" customHeight="true" outlineLevel="0" collapsed="false">
      <c r="L33" s="396"/>
      <c r="M33" s="396"/>
      <c r="N33" s="396"/>
      <c r="O33" s="396"/>
      <c r="P33" s="396"/>
      <c r="Q33" s="396"/>
      <c r="R33" s="396"/>
      <c r="S33" s="396"/>
      <c r="T33" s="396"/>
      <c r="U33" s="396"/>
    </row>
    <row r="34" customFormat="false" ht="133.5" hidden="false" customHeight="true" outlineLevel="0" collapsed="false">
      <c r="L34" s="366" t="n">
        <v>1</v>
      </c>
      <c r="M34" s="292" t="s">
        <v>199</v>
      </c>
      <c r="N34" s="292"/>
      <c r="O34" s="292"/>
      <c r="P34" s="292"/>
      <c r="Q34" s="292"/>
      <c r="R34" s="292"/>
      <c r="S34" s="292"/>
      <c r="T34" s="292"/>
      <c r="U34" s="292"/>
      <c r="V34" s="292"/>
      <c r="W34" s="292"/>
    </row>
  </sheetData>
  <sheetProtection sheet="true" password="fa9c" objects="true" scenarios="true" formatColumns="false" formatRows="false"/>
  <mergeCells count="37">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R15:T15"/>
    <mergeCell ref="S16:T16"/>
    <mergeCell ref="S17:T17"/>
    <mergeCell ref="A18:A31"/>
    <mergeCell ref="O18:V18"/>
    <mergeCell ref="B19:B30"/>
    <mergeCell ref="O19:V19"/>
    <mergeCell ref="C20:C29"/>
    <mergeCell ref="O20:V20"/>
    <mergeCell ref="D21:D28"/>
    <mergeCell ref="O21:V21"/>
    <mergeCell ref="E22:E27"/>
    <mergeCell ref="I22:I27"/>
    <mergeCell ref="O22:V22"/>
    <mergeCell ref="F23:F26"/>
    <mergeCell ref="J23:J26"/>
    <mergeCell ref="O23:V23"/>
    <mergeCell ref="R24:R25"/>
    <mergeCell ref="S24:S25"/>
    <mergeCell ref="T24:T25"/>
    <mergeCell ref="U24:U25"/>
    <mergeCell ref="W24:W26"/>
    <mergeCell ref="M34:W34"/>
  </mergeCells>
  <dataValidations count="9">
    <dataValidation allowBlank="true" error="Допускается ввод не более 900 символов!" errorStyle="stop" errorTitle="Ошибка" operator="lessThanOrEqual" showDropDown="false" showErrorMessage="true" showInputMessage="true" sqref="JS18:JS24 TO18:TO24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type="textLength">
      <formula1>900</formula1>
      <formula2>0</formula2>
    </dataValidation>
    <dataValidation allowBlank="true" errorStyle="stop" operator="between" promptTitle="checkPeriodRange" showDropDown="false" showErrorMessage="false" showInputMessage="fals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S24:S25 U24 JO24:JO25 JQ24 TK24:TK25 TM24 ADG24:ADG25 ADI24 ANC24:ANC25 ANE24 AWY24:AWY25 AXA24 BGU24:BGU25 BGW24 BQQ24:BQQ25 BQS24 CAM24:CAM25 CAO24 CKI24:CKI25 CKK24 CUE24:CUE25 CUG24 DEA24:DEA25 DEC24 DNW24:DNW25 DNY24 DXS24:DXS25 DXU24 EHO24:EHO25 EHQ24 ERK24:ERK25 ERM24 FBG24:FBG25 FBI24 FLC24:FLC25 FLE24 FUY24:FUY25 FVA24 GEU24:GEU25 GEW24 GOQ24:GOQ25 GOS24 GYM24:GYM25 GYO24 HII24:HII25 HIK24 HSE24:HSE25 HSG24 ICA24:ICA25 ICC24 ILW24:ILW25 ILY24 IVS24:IVS25 IVU24 JFO24:JFO25 JFQ24 JPK24:JPK25 JPM24 JZG24:JZG25 JZI24 KJC24:KJC25 KJE24 KSY24:KSY25 KTA24 LCU24:LCU25 LCW24 LMQ24:LMQ25 LMS24 LWM24:LWM25 LWO24 MGI24:MGI25 MGK24 MQE24:MQE25 MQG24 NAA24:NAA25 NAC24 NJW24:NJW25 NJY24 NTS24:NTS25 NTU24 ODO24:ODO25 ODQ24 ONK24:ONK25 ONM24 OXG24:OXG25 OXI24 PHC24:PHC25 PHE24 PQY24:PQY25 PRA24 QAU24:QAU25 QAW24 QKQ24:QKQ25 QKS24 QUM24:QUM25 QUO24 REI24:REI25 REK24 ROE24:ROE25 ROG24 RYA24:RYA25 RYC24 SHW24:SHW25 SHY24 SRS24:SRS25 SRU24 TBO24:TBO25 TBQ24 TLK24:TLK25 TLM24 TVG24:TVG25 TVI24 UFC24:UFC25 UFE24 UOY24:UOY25 UPA24 UYU24:UYU25 UYW24 VIQ24:VIQ25 VIS24 VSM24:VSM25 VSO24 WCI24:WCI25 WCK24 WME24:WME25 WMG24 WWA24:WWA25 WWC24"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R25 T24:T25 JN24:JN25 JP24:JP25 TJ24:TJ25 TL24:TL25 ADF24:ADF25 ADH24:ADH25 ANB24:ANB25 AND24:AND25 AWX24:AWX25 AWZ24:AWZ25 BGT24:BGT25 BGV24:BGV25 BQP24:BQP25 BQR24:BQR25 CAL24:CAL25 CAN24:CAN25 CKH24:CKH25 CKJ24:CKJ25 CUD24:CUD25 CUF24:CUF25 DDZ24:DDZ25 DEB24:DEB25 DNV24:DNV25 DNX24:DNX25 DXR24:DXR25 DXT24:DXT25 EHN24:EHN25 EHP24:EHP25 ERJ24:ERJ25 ERL24:ERL25 FBF24:FBF25 FBH24:FBH25 FLB24:FLB25 FLD24:FLD25 FUX24:FUX25 FUZ24:FUZ25 GET24:GET25 GEV24:GEV25 GOP24:GOP25 GOR24:GOR25 GYL24:GYL25 GYN24:GYN25 HIH24:HIH25 HIJ24:HIJ25 HSD24:HSD25 HSF24:HSF25 IBZ24:IBZ25 ICB24:ICB25 ILV24:ILV25 ILX24:ILX25 IVR24:IVR25 IVT24:IVT25 JFN24:JFN25 JFP24:JFP25 JPJ24:JPJ25 JPL24:JPL25 JZF24:JZF25 JZH24:JZH25 KJB24:KJB25 KJD24:KJD25 KSX24:KSX25 KSZ24:KSZ25 LCT24:LCT25 LCV24:LCV25 LMP24:LMP25 LMR24:LMR25 LWL24:LWL25 LWN24:LWN25 MGH24:MGH25 MGJ24:MGJ25 MQD24:MQD25 MQF24:MQF25 MZZ24:MZZ25 NAB24:NAB25 NJV24:NJV25 NJX24:NJX25 NTR24:NTR25 NTT24:NTT25 ODN24:ODN25 ODP24:ODP25 ONJ24:ONJ25 ONL24:ONL25 OXF24:OXF25 OXH24:OXH25 PHB24:PHB25 PHD24:PHD25 PQX24:PQX25 PQZ24:PQZ25 QAT24:QAT25 QAV24:QAV25 QKP24:QKP25 QKR24:QKR25 QUL24:QUL25 QUN24:QUN25 REH24:REH25 REJ24:REJ25 ROD24:ROD25 ROF24:ROF25 RXZ24:RXZ25 RYB24:RYB25 SHV24:SHV25 SHX24:SHX25 SRR24:SRR25 SRT24:SRT25 TBN24:TBN25 TBP24:TBP25 TLJ24:TLJ25 TLL24:TLL25 TVF24:TVF25 TVH24:TVH25 UFB24:UFB25 UFD24:UFD25 UOX24:UOX25 UOZ24:UOZ25 UYT24:UYT25 UYV24:UYV25 VIP24:VIP25 VIR24:VIR25 VSL24:VSL25 VSN24:VSN25 WCH24:WCH25 WCJ24:WCJ25 WMD24:WMD25 WMF24:WMF25 WVZ24:WVZ25 WWB24:WWB25" type="none">
      <formula1>0</formula1>
      <formula2>0</formula2>
    </dataValidation>
    <dataValidation allowBlank="true" error="Выберите значение из списка" errorStyle="stop" errorTitle="Ошибка" operator="between" showDropDown="false" showErrorMessage="true" showInputMessage="true"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3:V23 M24" type="list">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false" showInputMessage="false" sqref="L26:V32 JH26:JS32 TD26:TO32 ACZ26:ADK32 AMV26:ANG32 AWR26:AXC32 BGN26:BGY32 BQJ26:BQU32 CAF26:CAQ32 CKB26:CKM32 CTX26:CUI32 DDT26:DEE32 DNP26:DOA32 DXL26:DXW32 EHH26:EHS32 ERD26:ERO32 FAZ26:FBK32 FKV26:FLG32 FUR26:FVC32 GEN26:GEY32 GOJ26:GOU32 GYF26:GYQ32 HIB26:HIM32 HRX26:HSI32 IBT26:ICE32 ILP26:IMA32 IVL26:IVW32 JFH26:JFS32 JPD26:JPO32 JYZ26:JZK32 KIV26:KJG32 KSR26:KTC32 LCN26:LCY32 LMJ26:LMU32 LWF26:LWQ32 MGB26:MGM32 MPX26:MQI32 MZT26:NAE32 NJP26:NKA32 NTL26:NTW32 ODH26:ODS32 OND26:ONO32 OWZ26:OXK32 PGV26:PHG32 PQR26:PRC32 QAN26:QAY32 QKJ26:QKU32 QUF26:QUQ32 REB26:REM32 RNX26:ROI32 RXT26:RYE32 SHP26:SIA32 SRL26:SRW32 TBH26:TBS32 TLD26:TLO32 TUZ26:TVK32 UEV26:UFG32 UOR26:UPC32 UYN26:UYY32 VIJ26:VIU32 VSF26:VSQ32 WCB26:WCM32 WLX26:WMI32 WVT26:WWE32 W27:W32" type="none">
      <formula1>0</formula1>
      <formula2>0</formula2>
    </dataValidation>
    <dataValidation allowBlank="true" error="Допускается ввод только неотрицательных чисел!" errorStyle="stop" errorTitle="Ошибка" operator="between" showDropDown="false" showErrorMessage="true" showInputMessage="false" sqref="O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type="decimal">
      <formula1>0</formula1>
      <formula2>9.99999999999999E+023</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6384" min="1" style="1" width="9.14"/>
  </cols>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100</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J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1.71"/>
    <col collapsed="false" customWidth="true" hidden="false" outlineLevel="0" max="15" min="15" style="129" width="23.71"/>
    <col collapsed="false" customWidth="true" hidden="true" outlineLevel="0" max="17" min="16" style="129" width="1.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true" outlineLevel="0" max="21" min="21" style="129" width="8.57"/>
    <col collapsed="false" customWidth="true" hidden="false" outlineLevel="0" max="22" min="22" style="129" width="4.71"/>
    <col collapsed="false" customWidth="true" hidden="false" outlineLevel="0" max="23" min="23" style="129" width="115.71"/>
    <col collapsed="false" customWidth="false" hidden="false" outlineLevel="0" max="35" min="24" style="134" width="10.57"/>
    <col collapsed="false" customWidth="false" hidden="false" outlineLevel="0" max="256" min="36" style="129" width="10.57"/>
    <col collapsed="false" customWidth="true" hidden="true" outlineLevel="0" max="264" min="257" style="129" width="12.8"/>
    <col collapsed="false" customWidth="true" hidden="false" outlineLevel="0" max="267" min="265" style="129" width="3.71"/>
    <col collapsed="false" customWidth="true" hidden="false" outlineLevel="0" max="268" min="268" style="129" width="12.71"/>
    <col collapsed="false" customWidth="true" hidden="false" outlineLevel="0" max="269" min="269" style="129" width="47.43"/>
    <col collapsed="false" customWidth="true" hidden="true" outlineLevel="0" max="273" min="270" style="129" width="12.8"/>
    <col collapsed="false" customWidth="true" hidden="false" outlineLevel="0" max="274" min="274" style="129" width="11.71"/>
    <col collapsed="false" customWidth="true" hidden="false" outlineLevel="0" max="275" min="275" style="129" width="6.43"/>
    <col collapsed="false" customWidth="true" hidden="false" outlineLevel="0" max="276" min="276" style="129" width="11.71"/>
    <col collapsed="false" customWidth="true" hidden="true" outlineLevel="0" max="277" min="277" style="129" width="12.8"/>
    <col collapsed="false" customWidth="true" hidden="false" outlineLevel="0" max="278" min="278" style="129" width="3.71"/>
    <col collapsed="false" customWidth="true" hidden="false" outlineLevel="0" max="279" min="279" style="129" width="11.14"/>
    <col collapsed="false" customWidth="false" hidden="false" outlineLevel="0" max="512" min="280" style="129" width="10.57"/>
    <col collapsed="false" customWidth="true" hidden="true" outlineLevel="0" max="520" min="513" style="129" width="12.8"/>
    <col collapsed="false" customWidth="true" hidden="false" outlineLevel="0" max="523" min="521" style="129" width="3.71"/>
    <col collapsed="false" customWidth="true" hidden="false" outlineLevel="0" max="524" min="524" style="129" width="12.71"/>
    <col collapsed="false" customWidth="true" hidden="false" outlineLevel="0" max="525" min="525" style="129" width="47.43"/>
    <col collapsed="false" customWidth="true" hidden="true" outlineLevel="0" max="529" min="526" style="129" width="12.8"/>
    <col collapsed="false" customWidth="true" hidden="false" outlineLevel="0" max="530" min="530" style="129" width="11.71"/>
    <col collapsed="false" customWidth="true" hidden="false" outlineLevel="0" max="531" min="531" style="129" width="6.43"/>
    <col collapsed="false" customWidth="true" hidden="false" outlineLevel="0" max="532" min="532" style="129" width="11.71"/>
    <col collapsed="false" customWidth="true" hidden="true" outlineLevel="0" max="533" min="533" style="129" width="12.8"/>
    <col collapsed="false" customWidth="true" hidden="false" outlineLevel="0" max="534" min="534" style="129" width="3.71"/>
    <col collapsed="false" customWidth="true" hidden="false" outlineLevel="0" max="535" min="535" style="129" width="11.14"/>
    <col collapsed="false" customWidth="false" hidden="false" outlineLevel="0" max="768" min="536" style="129" width="10.57"/>
    <col collapsed="false" customWidth="true" hidden="true" outlineLevel="0" max="776" min="769" style="129" width="12.8"/>
    <col collapsed="false" customWidth="true" hidden="false" outlineLevel="0" max="779" min="777" style="129" width="3.71"/>
    <col collapsed="false" customWidth="true" hidden="false" outlineLevel="0" max="780" min="780" style="129" width="12.71"/>
    <col collapsed="false" customWidth="true" hidden="false" outlineLevel="0" max="781" min="781" style="129" width="47.43"/>
    <col collapsed="false" customWidth="true" hidden="true" outlineLevel="0" max="785" min="782" style="129" width="12.8"/>
    <col collapsed="false" customWidth="true" hidden="false" outlineLevel="0" max="786" min="786" style="129" width="11.71"/>
    <col collapsed="false" customWidth="true" hidden="false" outlineLevel="0" max="787" min="787" style="129" width="6.43"/>
    <col collapsed="false" customWidth="true" hidden="false" outlineLevel="0" max="788" min="788" style="129" width="11.71"/>
    <col collapsed="false" customWidth="true" hidden="true" outlineLevel="0" max="789" min="789" style="129" width="12.8"/>
    <col collapsed="false" customWidth="true" hidden="false" outlineLevel="0" max="790" min="790" style="129" width="3.71"/>
    <col collapsed="false" customWidth="true" hidden="false" outlineLevel="0" max="791" min="791" style="129" width="11.14"/>
    <col collapsed="false" customWidth="false" hidden="false" outlineLevel="0" max="1024" min="792" style="129" width="10.57"/>
    <col collapsed="false" customWidth="true" hidden="true" outlineLevel="0" max="1032" min="1025" style="129" width="12.8"/>
    <col collapsed="false" customWidth="true" hidden="false" outlineLevel="0" max="1035" min="1033" style="129" width="3.71"/>
    <col collapsed="false" customWidth="true" hidden="false" outlineLevel="0" max="1036" min="1036" style="129" width="12.71"/>
    <col collapsed="false" customWidth="true" hidden="false" outlineLevel="0" max="1037" min="1037" style="129" width="47.43"/>
    <col collapsed="false" customWidth="true" hidden="true" outlineLevel="0" max="1041" min="1038" style="129" width="12.8"/>
    <col collapsed="false" customWidth="true" hidden="false" outlineLevel="0" max="1042" min="1042" style="129" width="11.71"/>
    <col collapsed="false" customWidth="true" hidden="false" outlineLevel="0" max="1043" min="1043" style="129" width="6.43"/>
    <col collapsed="false" customWidth="true" hidden="false" outlineLevel="0" max="1044" min="1044" style="129" width="11.71"/>
    <col collapsed="false" customWidth="true" hidden="true" outlineLevel="0" max="1045" min="1045" style="129" width="12.8"/>
    <col collapsed="false" customWidth="true" hidden="false" outlineLevel="0" max="1046" min="1046" style="129" width="3.71"/>
    <col collapsed="false" customWidth="true" hidden="false" outlineLevel="0" max="1047" min="1047" style="129" width="11.14"/>
    <col collapsed="false" customWidth="false" hidden="false" outlineLevel="0" max="1280" min="1048" style="129" width="10.57"/>
    <col collapsed="false" customWidth="true" hidden="true" outlineLevel="0" max="1288" min="1281" style="129" width="12.8"/>
    <col collapsed="false" customWidth="true" hidden="false" outlineLevel="0" max="1291" min="1289" style="129" width="3.71"/>
    <col collapsed="false" customWidth="true" hidden="false" outlineLevel="0" max="1292" min="1292" style="129" width="12.71"/>
    <col collapsed="false" customWidth="true" hidden="false" outlineLevel="0" max="1293" min="1293" style="129" width="47.43"/>
    <col collapsed="false" customWidth="true" hidden="true" outlineLevel="0" max="1297" min="1294" style="129" width="12.8"/>
    <col collapsed="false" customWidth="true" hidden="false" outlineLevel="0" max="1298" min="1298" style="129" width="11.71"/>
    <col collapsed="false" customWidth="true" hidden="false" outlineLevel="0" max="1299" min="1299" style="129" width="6.43"/>
    <col collapsed="false" customWidth="true" hidden="false" outlineLevel="0" max="1300" min="1300" style="129" width="11.71"/>
    <col collapsed="false" customWidth="true" hidden="true" outlineLevel="0" max="1301" min="1301" style="129" width="12.8"/>
    <col collapsed="false" customWidth="true" hidden="false" outlineLevel="0" max="1302" min="1302" style="129" width="3.71"/>
    <col collapsed="false" customWidth="true" hidden="false" outlineLevel="0" max="1303" min="1303" style="129" width="11.14"/>
    <col collapsed="false" customWidth="false" hidden="false" outlineLevel="0" max="1536" min="1304" style="129" width="10.57"/>
    <col collapsed="false" customWidth="true" hidden="true" outlineLevel="0" max="1544" min="1537" style="129" width="12.8"/>
    <col collapsed="false" customWidth="true" hidden="false" outlineLevel="0" max="1547" min="1545" style="129" width="3.71"/>
    <col collapsed="false" customWidth="true" hidden="false" outlineLevel="0" max="1548" min="1548" style="129" width="12.71"/>
    <col collapsed="false" customWidth="true" hidden="false" outlineLevel="0" max="1549" min="1549" style="129" width="47.43"/>
    <col collapsed="false" customWidth="true" hidden="true" outlineLevel="0" max="1553" min="1550" style="129" width="12.8"/>
    <col collapsed="false" customWidth="true" hidden="false" outlineLevel="0" max="1554" min="1554" style="129" width="11.71"/>
    <col collapsed="false" customWidth="true" hidden="false" outlineLevel="0" max="1555" min="1555" style="129" width="6.43"/>
    <col collapsed="false" customWidth="true" hidden="false" outlineLevel="0" max="1556" min="1556" style="129" width="11.71"/>
    <col collapsed="false" customWidth="true" hidden="true" outlineLevel="0" max="1557" min="1557" style="129" width="12.8"/>
    <col collapsed="false" customWidth="true" hidden="false" outlineLevel="0" max="1558" min="1558" style="129" width="3.71"/>
    <col collapsed="false" customWidth="true" hidden="false" outlineLevel="0" max="1559" min="1559" style="129" width="11.14"/>
    <col collapsed="false" customWidth="false" hidden="false" outlineLevel="0" max="1792" min="1560" style="129" width="10.57"/>
    <col collapsed="false" customWidth="true" hidden="true" outlineLevel="0" max="1800" min="1793" style="129" width="12.8"/>
    <col collapsed="false" customWidth="true" hidden="false" outlineLevel="0" max="1803" min="1801" style="129" width="3.71"/>
    <col collapsed="false" customWidth="true" hidden="false" outlineLevel="0" max="1804" min="1804" style="129" width="12.71"/>
    <col collapsed="false" customWidth="true" hidden="false" outlineLevel="0" max="1805" min="1805" style="129" width="47.43"/>
    <col collapsed="false" customWidth="true" hidden="true" outlineLevel="0" max="1809" min="1806" style="129" width="12.8"/>
    <col collapsed="false" customWidth="true" hidden="false" outlineLevel="0" max="1810" min="1810" style="129" width="11.71"/>
    <col collapsed="false" customWidth="true" hidden="false" outlineLevel="0" max="1811" min="1811" style="129" width="6.43"/>
    <col collapsed="false" customWidth="true" hidden="false" outlineLevel="0" max="1812" min="1812" style="129" width="11.71"/>
    <col collapsed="false" customWidth="true" hidden="true" outlineLevel="0" max="1813" min="1813" style="129" width="12.8"/>
    <col collapsed="false" customWidth="true" hidden="false" outlineLevel="0" max="1814" min="1814" style="129" width="3.71"/>
    <col collapsed="false" customWidth="true" hidden="false" outlineLevel="0" max="1815" min="1815" style="129" width="11.14"/>
    <col collapsed="false" customWidth="false" hidden="false" outlineLevel="0" max="2048" min="1816" style="129" width="10.57"/>
    <col collapsed="false" customWidth="true" hidden="true" outlineLevel="0" max="2056" min="2049" style="129" width="12.8"/>
    <col collapsed="false" customWidth="true" hidden="false" outlineLevel="0" max="2059" min="2057" style="129" width="3.71"/>
    <col collapsed="false" customWidth="true" hidden="false" outlineLevel="0" max="2060" min="2060" style="129" width="12.71"/>
    <col collapsed="false" customWidth="true" hidden="false" outlineLevel="0" max="2061" min="2061" style="129" width="47.43"/>
    <col collapsed="false" customWidth="true" hidden="true" outlineLevel="0" max="2065" min="2062" style="129" width="12.8"/>
    <col collapsed="false" customWidth="true" hidden="false" outlineLevel="0" max="2066" min="2066" style="129" width="11.71"/>
    <col collapsed="false" customWidth="true" hidden="false" outlineLevel="0" max="2067" min="2067" style="129" width="6.43"/>
    <col collapsed="false" customWidth="true" hidden="false" outlineLevel="0" max="2068" min="2068" style="129" width="11.71"/>
    <col collapsed="false" customWidth="true" hidden="true" outlineLevel="0" max="2069" min="2069" style="129" width="12.8"/>
    <col collapsed="false" customWidth="true" hidden="false" outlineLevel="0" max="2070" min="2070" style="129" width="3.71"/>
    <col collapsed="false" customWidth="true" hidden="false" outlineLevel="0" max="2071" min="2071" style="129" width="11.14"/>
    <col collapsed="false" customWidth="false" hidden="false" outlineLevel="0" max="2304" min="2072" style="129" width="10.57"/>
    <col collapsed="false" customWidth="true" hidden="true" outlineLevel="0" max="2312" min="2305" style="129" width="12.8"/>
    <col collapsed="false" customWidth="true" hidden="false" outlineLevel="0" max="2315" min="2313" style="129" width="3.71"/>
    <col collapsed="false" customWidth="true" hidden="false" outlineLevel="0" max="2316" min="2316" style="129" width="12.71"/>
    <col collapsed="false" customWidth="true" hidden="false" outlineLevel="0" max="2317" min="2317" style="129" width="47.43"/>
    <col collapsed="false" customWidth="true" hidden="true" outlineLevel="0" max="2321" min="2318" style="129" width="12.8"/>
    <col collapsed="false" customWidth="true" hidden="false" outlineLevel="0" max="2322" min="2322" style="129" width="11.71"/>
    <col collapsed="false" customWidth="true" hidden="false" outlineLevel="0" max="2323" min="2323" style="129" width="6.43"/>
    <col collapsed="false" customWidth="true" hidden="false" outlineLevel="0" max="2324" min="2324" style="129" width="11.71"/>
    <col collapsed="false" customWidth="true" hidden="true" outlineLevel="0" max="2325" min="2325" style="129" width="12.8"/>
    <col collapsed="false" customWidth="true" hidden="false" outlineLevel="0" max="2326" min="2326" style="129" width="3.71"/>
    <col collapsed="false" customWidth="true" hidden="false" outlineLevel="0" max="2327" min="2327" style="129" width="11.14"/>
    <col collapsed="false" customWidth="false" hidden="false" outlineLevel="0" max="2560" min="2328" style="129" width="10.57"/>
    <col collapsed="false" customWidth="true" hidden="true" outlineLevel="0" max="2568" min="2561" style="129" width="12.8"/>
    <col collapsed="false" customWidth="true" hidden="false" outlineLevel="0" max="2571" min="2569" style="129" width="3.71"/>
    <col collapsed="false" customWidth="true" hidden="false" outlineLevel="0" max="2572" min="2572" style="129" width="12.71"/>
    <col collapsed="false" customWidth="true" hidden="false" outlineLevel="0" max="2573" min="2573" style="129" width="47.43"/>
    <col collapsed="false" customWidth="true" hidden="true" outlineLevel="0" max="2577" min="2574" style="129" width="12.8"/>
    <col collapsed="false" customWidth="true" hidden="false" outlineLevel="0" max="2578" min="2578" style="129" width="11.71"/>
    <col collapsed="false" customWidth="true" hidden="false" outlineLevel="0" max="2579" min="2579" style="129" width="6.43"/>
    <col collapsed="false" customWidth="true" hidden="false" outlineLevel="0" max="2580" min="2580" style="129" width="11.71"/>
    <col collapsed="false" customWidth="true" hidden="true" outlineLevel="0" max="2581" min="2581" style="129" width="12.8"/>
    <col collapsed="false" customWidth="true" hidden="false" outlineLevel="0" max="2582" min="2582" style="129" width="3.71"/>
    <col collapsed="false" customWidth="true" hidden="false" outlineLevel="0" max="2583" min="2583" style="129" width="11.14"/>
    <col collapsed="false" customWidth="false" hidden="false" outlineLevel="0" max="2816" min="2584" style="129" width="10.57"/>
    <col collapsed="false" customWidth="true" hidden="true" outlineLevel="0" max="2824" min="2817" style="129" width="12.8"/>
    <col collapsed="false" customWidth="true" hidden="false" outlineLevel="0" max="2827" min="2825" style="129" width="3.71"/>
    <col collapsed="false" customWidth="true" hidden="false" outlineLevel="0" max="2828" min="2828" style="129" width="12.71"/>
    <col collapsed="false" customWidth="true" hidden="false" outlineLevel="0" max="2829" min="2829" style="129" width="47.43"/>
    <col collapsed="false" customWidth="true" hidden="true" outlineLevel="0" max="2833" min="2830" style="129" width="12.8"/>
    <col collapsed="false" customWidth="true" hidden="false" outlineLevel="0" max="2834" min="2834" style="129" width="11.71"/>
    <col collapsed="false" customWidth="true" hidden="false" outlineLevel="0" max="2835" min="2835" style="129" width="6.43"/>
    <col collapsed="false" customWidth="true" hidden="false" outlineLevel="0" max="2836" min="2836" style="129" width="11.71"/>
    <col collapsed="false" customWidth="true" hidden="true" outlineLevel="0" max="2837" min="2837" style="129" width="12.8"/>
    <col collapsed="false" customWidth="true" hidden="false" outlineLevel="0" max="2838" min="2838" style="129" width="3.71"/>
    <col collapsed="false" customWidth="true" hidden="false" outlineLevel="0" max="2839" min="2839" style="129" width="11.14"/>
    <col collapsed="false" customWidth="false" hidden="false" outlineLevel="0" max="3072" min="2840" style="129" width="10.57"/>
    <col collapsed="false" customWidth="true" hidden="true" outlineLevel="0" max="3080" min="3073" style="129" width="12.8"/>
    <col collapsed="false" customWidth="true" hidden="false" outlineLevel="0" max="3083" min="3081" style="129" width="3.71"/>
    <col collapsed="false" customWidth="true" hidden="false" outlineLevel="0" max="3084" min="3084" style="129" width="12.71"/>
    <col collapsed="false" customWidth="true" hidden="false" outlineLevel="0" max="3085" min="3085" style="129" width="47.43"/>
    <col collapsed="false" customWidth="true" hidden="true" outlineLevel="0" max="3089" min="3086" style="129" width="12.8"/>
    <col collapsed="false" customWidth="true" hidden="false" outlineLevel="0" max="3090" min="3090" style="129" width="11.71"/>
    <col collapsed="false" customWidth="true" hidden="false" outlineLevel="0" max="3091" min="3091" style="129" width="6.43"/>
    <col collapsed="false" customWidth="true" hidden="false" outlineLevel="0" max="3092" min="3092" style="129" width="11.71"/>
    <col collapsed="false" customWidth="true" hidden="true" outlineLevel="0" max="3093" min="3093" style="129" width="12.8"/>
    <col collapsed="false" customWidth="true" hidden="false" outlineLevel="0" max="3094" min="3094" style="129" width="3.71"/>
    <col collapsed="false" customWidth="true" hidden="false" outlineLevel="0" max="3095" min="3095" style="129" width="11.14"/>
    <col collapsed="false" customWidth="false" hidden="false" outlineLevel="0" max="3328" min="3096" style="129" width="10.57"/>
    <col collapsed="false" customWidth="true" hidden="true" outlineLevel="0" max="3336" min="3329" style="129" width="12.8"/>
    <col collapsed="false" customWidth="true" hidden="false" outlineLevel="0" max="3339" min="3337" style="129" width="3.71"/>
    <col collapsed="false" customWidth="true" hidden="false" outlineLevel="0" max="3340" min="3340" style="129" width="12.71"/>
    <col collapsed="false" customWidth="true" hidden="false" outlineLevel="0" max="3341" min="3341" style="129" width="47.43"/>
    <col collapsed="false" customWidth="true" hidden="true" outlineLevel="0" max="3345" min="3342" style="129" width="12.8"/>
    <col collapsed="false" customWidth="true" hidden="false" outlineLevel="0" max="3346" min="3346" style="129" width="11.71"/>
    <col collapsed="false" customWidth="true" hidden="false" outlineLevel="0" max="3347" min="3347" style="129" width="6.43"/>
    <col collapsed="false" customWidth="true" hidden="false" outlineLevel="0" max="3348" min="3348" style="129" width="11.71"/>
    <col collapsed="false" customWidth="true" hidden="true" outlineLevel="0" max="3349" min="3349" style="129" width="12.8"/>
    <col collapsed="false" customWidth="true" hidden="false" outlineLevel="0" max="3350" min="3350" style="129" width="3.71"/>
    <col collapsed="false" customWidth="true" hidden="false" outlineLevel="0" max="3351" min="3351" style="129" width="11.14"/>
    <col collapsed="false" customWidth="false" hidden="false" outlineLevel="0" max="3584" min="3352" style="129" width="10.57"/>
    <col collapsed="false" customWidth="true" hidden="true" outlineLevel="0" max="3592" min="3585" style="129" width="12.8"/>
    <col collapsed="false" customWidth="true" hidden="false" outlineLevel="0" max="3595" min="3593" style="129" width="3.71"/>
    <col collapsed="false" customWidth="true" hidden="false" outlineLevel="0" max="3596" min="3596" style="129" width="12.71"/>
    <col collapsed="false" customWidth="true" hidden="false" outlineLevel="0" max="3597" min="3597" style="129" width="47.43"/>
    <col collapsed="false" customWidth="true" hidden="true" outlineLevel="0" max="3601" min="3598" style="129" width="12.8"/>
    <col collapsed="false" customWidth="true" hidden="false" outlineLevel="0" max="3602" min="3602" style="129" width="11.71"/>
    <col collapsed="false" customWidth="true" hidden="false" outlineLevel="0" max="3603" min="3603" style="129" width="6.43"/>
    <col collapsed="false" customWidth="true" hidden="false" outlineLevel="0" max="3604" min="3604" style="129" width="11.71"/>
    <col collapsed="false" customWidth="true" hidden="true" outlineLevel="0" max="3605" min="3605" style="129" width="12.8"/>
    <col collapsed="false" customWidth="true" hidden="false" outlineLevel="0" max="3606" min="3606" style="129" width="3.71"/>
    <col collapsed="false" customWidth="true" hidden="false" outlineLevel="0" max="3607" min="3607" style="129" width="11.14"/>
    <col collapsed="false" customWidth="false" hidden="false" outlineLevel="0" max="3840" min="3608" style="129" width="10.57"/>
    <col collapsed="false" customWidth="true" hidden="true" outlineLevel="0" max="3848" min="3841" style="129" width="12.8"/>
    <col collapsed="false" customWidth="true" hidden="false" outlineLevel="0" max="3851" min="3849" style="129" width="3.71"/>
    <col collapsed="false" customWidth="true" hidden="false" outlineLevel="0" max="3852" min="3852" style="129" width="12.71"/>
    <col collapsed="false" customWidth="true" hidden="false" outlineLevel="0" max="3853" min="3853" style="129" width="47.43"/>
    <col collapsed="false" customWidth="true" hidden="true" outlineLevel="0" max="3857" min="3854" style="129" width="12.8"/>
    <col collapsed="false" customWidth="true" hidden="false" outlineLevel="0" max="3858" min="3858" style="129" width="11.71"/>
    <col collapsed="false" customWidth="true" hidden="false" outlineLevel="0" max="3859" min="3859" style="129" width="6.43"/>
    <col collapsed="false" customWidth="true" hidden="false" outlineLevel="0" max="3860" min="3860" style="129" width="11.71"/>
    <col collapsed="false" customWidth="true" hidden="true" outlineLevel="0" max="3861" min="3861" style="129" width="12.8"/>
    <col collapsed="false" customWidth="true" hidden="false" outlineLevel="0" max="3862" min="3862" style="129" width="3.71"/>
    <col collapsed="false" customWidth="true" hidden="false" outlineLevel="0" max="3863" min="3863" style="129" width="11.14"/>
    <col collapsed="false" customWidth="false" hidden="false" outlineLevel="0" max="4096" min="3864" style="129" width="10.57"/>
    <col collapsed="false" customWidth="true" hidden="true" outlineLevel="0" max="4104" min="4097" style="129" width="12.8"/>
    <col collapsed="false" customWidth="true" hidden="false" outlineLevel="0" max="4107" min="4105" style="129" width="3.71"/>
    <col collapsed="false" customWidth="true" hidden="false" outlineLevel="0" max="4108" min="4108" style="129" width="12.71"/>
    <col collapsed="false" customWidth="true" hidden="false" outlineLevel="0" max="4109" min="4109" style="129" width="47.43"/>
    <col collapsed="false" customWidth="true" hidden="true" outlineLevel="0" max="4113" min="4110" style="129" width="12.8"/>
    <col collapsed="false" customWidth="true" hidden="false" outlineLevel="0" max="4114" min="4114" style="129" width="11.71"/>
    <col collapsed="false" customWidth="true" hidden="false" outlineLevel="0" max="4115" min="4115" style="129" width="6.43"/>
    <col collapsed="false" customWidth="true" hidden="false" outlineLevel="0" max="4116" min="4116" style="129" width="11.71"/>
    <col collapsed="false" customWidth="true" hidden="true" outlineLevel="0" max="4117" min="4117" style="129" width="12.8"/>
    <col collapsed="false" customWidth="true" hidden="false" outlineLevel="0" max="4118" min="4118" style="129" width="3.71"/>
    <col collapsed="false" customWidth="true" hidden="false" outlineLevel="0" max="4119" min="4119" style="129" width="11.14"/>
    <col collapsed="false" customWidth="false" hidden="false" outlineLevel="0" max="4352" min="4120" style="129" width="10.57"/>
    <col collapsed="false" customWidth="true" hidden="true" outlineLevel="0" max="4360" min="4353" style="129" width="12.8"/>
    <col collapsed="false" customWidth="true" hidden="false" outlineLevel="0" max="4363" min="4361" style="129" width="3.71"/>
    <col collapsed="false" customWidth="true" hidden="false" outlineLevel="0" max="4364" min="4364" style="129" width="12.71"/>
    <col collapsed="false" customWidth="true" hidden="false" outlineLevel="0" max="4365" min="4365" style="129" width="47.43"/>
    <col collapsed="false" customWidth="true" hidden="true" outlineLevel="0" max="4369" min="4366" style="129" width="12.8"/>
    <col collapsed="false" customWidth="true" hidden="false" outlineLevel="0" max="4370" min="4370" style="129" width="11.71"/>
    <col collapsed="false" customWidth="true" hidden="false" outlineLevel="0" max="4371" min="4371" style="129" width="6.43"/>
    <col collapsed="false" customWidth="true" hidden="false" outlineLevel="0" max="4372" min="4372" style="129" width="11.71"/>
    <col collapsed="false" customWidth="true" hidden="true" outlineLevel="0" max="4373" min="4373" style="129" width="12.8"/>
    <col collapsed="false" customWidth="true" hidden="false" outlineLevel="0" max="4374" min="4374" style="129" width="3.71"/>
    <col collapsed="false" customWidth="true" hidden="false" outlineLevel="0" max="4375" min="4375" style="129" width="11.14"/>
    <col collapsed="false" customWidth="false" hidden="false" outlineLevel="0" max="4608" min="4376" style="129" width="10.57"/>
    <col collapsed="false" customWidth="true" hidden="true" outlineLevel="0" max="4616" min="4609" style="129" width="12.8"/>
    <col collapsed="false" customWidth="true" hidden="false" outlineLevel="0" max="4619" min="4617" style="129" width="3.71"/>
    <col collapsed="false" customWidth="true" hidden="false" outlineLevel="0" max="4620" min="4620" style="129" width="12.71"/>
    <col collapsed="false" customWidth="true" hidden="false" outlineLevel="0" max="4621" min="4621" style="129" width="47.43"/>
    <col collapsed="false" customWidth="true" hidden="true" outlineLevel="0" max="4625" min="4622" style="129" width="12.8"/>
    <col collapsed="false" customWidth="true" hidden="false" outlineLevel="0" max="4626" min="4626" style="129" width="11.71"/>
    <col collapsed="false" customWidth="true" hidden="false" outlineLevel="0" max="4627" min="4627" style="129" width="6.43"/>
    <col collapsed="false" customWidth="true" hidden="false" outlineLevel="0" max="4628" min="4628" style="129" width="11.71"/>
    <col collapsed="false" customWidth="true" hidden="true" outlineLevel="0" max="4629" min="4629" style="129" width="12.8"/>
    <col collapsed="false" customWidth="true" hidden="false" outlineLevel="0" max="4630" min="4630" style="129" width="3.71"/>
    <col collapsed="false" customWidth="true" hidden="false" outlineLevel="0" max="4631" min="4631" style="129" width="11.14"/>
    <col collapsed="false" customWidth="false" hidden="false" outlineLevel="0" max="4864" min="4632" style="129" width="10.57"/>
    <col collapsed="false" customWidth="true" hidden="true" outlineLevel="0" max="4872" min="4865" style="129" width="12.8"/>
    <col collapsed="false" customWidth="true" hidden="false" outlineLevel="0" max="4875" min="4873" style="129" width="3.71"/>
    <col collapsed="false" customWidth="true" hidden="false" outlineLevel="0" max="4876" min="4876" style="129" width="12.71"/>
    <col collapsed="false" customWidth="true" hidden="false" outlineLevel="0" max="4877" min="4877" style="129" width="47.43"/>
    <col collapsed="false" customWidth="true" hidden="true" outlineLevel="0" max="4881" min="4878" style="129" width="12.8"/>
    <col collapsed="false" customWidth="true" hidden="false" outlineLevel="0" max="4882" min="4882" style="129" width="11.71"/>
    <col collapsed="false" customWidth="true" hidden="false" outlineLevel="0" max="4883" min="4883" style="129" width="6.43"/>
    <col collapsed="false" customWidth="true" hidden="false" outlineLevel="0" max="4884" min="4884" style="129" width="11.71"/>
    <col collapsed="false" customWidth="true" hidden="true" outlineLevel="0" max="4885" min="4885" style="129" width="12.8"/>
    <col collapsed="false" customWidth="true" hidden="false" outlineLevel="0" max="4886" min="4886" style="129" width="3.71"/>
    <col collapsed="false" customWidth="true" hidden="false" outlineLevel="0" max="4887" min="4887" style="129" width="11.14"/>
    <col collapsed="false" customWidth="false" hidden="false" outlineLevel="0" max="5120" min="4888" style="129" width="10.57"/>
    <col collapsed="false" customWidth="true" hidden="true" outlineLevel="0" max="5128" min="5121" style="129" width="12.8"/>
    <col collapsed="false" customWidth="true" hidden="false" outlineLevel="0" max="5131" min="5129" style="129" width="3.71"/>
    <col collapsed="false" customWidth="true" hidden="false" outlineLevel="0" max="5132" min="5132" style="129" width="12.71"/>
    <col collapsed="false" customWidth="true" hidden="false" outlineLevel="0" max="5133" min="5133" style="129" width="47.43"/>
    <col collapsed="false" customWidth="true" hidden="true" outlineLevel="0" max="5137" min="5134" style="129" width="12.8"/>
    <col collapsed="false" customWidth="true" hidden="false" outlineLevel="0" max="5138" min="5138" style="129" width="11.71"/>
    <col collapsed="false" customWidth="true" hidden="false" outlineLevel="0" max="5139" min="5139" style="129" width="6.43"/>
    <col collapsed="false" customWidth="true" hidden="false" outlineLevel="0" max="5140" min="5140" style="129" width="11.71"/>
    <col collapsed="false" customWidth="true" hidden="true" outlineLevel="0" max="5141" min="5141" style="129" width="12.8"/>
    <col collapsed="false" customWidth="true" hidden="false" outlineLevel="0" max="5142" min="5142" style="129" width="3.71"/>
    <col collapsed="false" customWidth="true" hidden="false" outlineLevel="0" max="5143" min="5143" style="129" width="11.14"/>
    <col collapsed="false" customWidth="false" hidden="false" outlineLevel="0" max="5376" min="5144" style="129" width="10.57"/>
    <col collapsed="false" customWidth="true" hidden="true" outlineLevel="0" max="5384" min="5377" style="129" width="12.8"/>
    <col collapsed="false" customWidth="true" hidden="false" outlineLevel="0" max="5387" min="5385" style="129" width="3.71"/>
    <col collapsed="false" customWidth="true" hidden="false" outlineLevel="0" max="5388" min="5388" style="129" width="12.71"/>
    <col collapsed="false" customWidth="true" hidden="false" outlineLevel="0" max="5389" min="5389" style="129" width="47.43"/>
    <col collapsed="false" customWidth="true" hidden="true" outlineLevel="0" max="5393" min="5390" style="129" width="12.8"/>
    <col collapsed="false" customWidth="true" hidden="false" outlineLevel="0" max="5394" min="5394" style="129" width="11.71"/>
    <col collapsed="false" customWidth="true" hidden="false" outlineLevel="0" max="5395" min="5395" style="129" width="6.43"/>
    <col collapsed="false" customWidth="true" hidden="false" outlineLevel="0" max="5396" min="5396" style="129" width="11.71"/>
    <col collapsed="false" customWidth="true" hidden="true" outlineLevel="0" max="5397" min="5397" style="129" width="12.8"/>
    <col collapsed="false" customWidth="true" hidden="false" outlineLevel="0" max="5398" min="5398" style="129" width="3.71"/>
    <col collapsed="false" customWidth="true" hidden="false" outlineLevel="0" max="5399" min="5399" style="129" width="11.14"/>
    <col collapsed="false" customWidth="false" hidden="false" outlineLevel="0" max="5632" min="5400" style="129" width="10.57"/>
    <col collapsed="false" customWidth="true" hidden="true" outlineLevel="0" max="5640" min="5633" style="129" width="12.8"/>
    <col collapsed="false" customWidth="true" hidden="false" outlineLevel="0" max="5643" min="5641" style="129" width="3.71"/>
    <col collapsed="false" customWidth="true" hidden="false" outlineLevel="0" max="5644" min="5644" style="129" width="12.71"/>
    <col collapsed="false" customWidth="true" hidden="false" outlineLevel="0" max="5645" min="5645" style="129" width="47.43"/>
    <col collapsed="false" customWidth="true" hidden="true" outlineLevel="0" max="5649" min="5646" style="129" width="12.8"/>
    <col collapsed="false" customWidth="true" hidden="false" outlineLevel="0" max="5650" min="5650" style="129" width="11.71"/>
    <col collapsed="false" customWidth="true" hidden="false" outlineLevel="0" max="5651" min="5651" style="129" width="6.43"/>
    <col collapsed="false" customWidth="true" hidden="false" outlineLevel="0" max="5652" min="5652" style="129" width="11.71"/>
    <col collapsed="false" customWidth="true" hidden="true" outlineLevel="0" max="5653" min="5653" style="129" width="12.8"/>
    <col collapsed="false" customWidth="true" hidden="false" outlineLevel="0" max="5654" min="5654" style="129" width="3.71"/>
    <col collapsed="false" customWidth="true" hidden="false" outlineLevel="0" max="5655" min="5655" style="129" width="11.14"/>
    <col collapsed="false" customWidth="false" hidden="false" outlineLevel="0" max="5888" min="5656" style="129" width="10.57"/>
    <col collapsed="false" customWidth="true" hidden="true" outlineLevel="0" max="5896" min="5889" style="129" width="12.8"/>
    <col collapsed="false" customWidth="true" hidden="false" outlineLevel="0" max="5899" min="5897" style="129" width="3.71"/>
    <col collapsed="false" customWidth="true" hidden="false" outlineLevel="0" max="5900" min="5900" style="129" width="12.71"/>
    <col collapsed="false" customWidth="true" hidden="false" outlineLevel="0" max="5901" min="5901" style="129" width="47.43"/>
    <col collapsed="false" customWidth="true" hidden="true" outlineLevel="0" max="5905" min="5902" style="129" width="12.8"/>
    <col collapsed="false" customWidth="true" hidden="false" outlineLevel="0" max="5906" min="5906" style="129" width="11.71"/>
    <col collapsed="false" customWidth="true" hidden="false" outlineLevel="0" max="5907" min="5907" style="129" width="6.43"/>
    <col collapsed="false" customWidth="true" hidden="false" outlineLevel="0" max="5908" min="5908" style="129" width="11.71"/>
    <col collapsed="false" customWidth="true" hidden="true" outlineLevel="0" max="5909" min="5909" style="129" width="12.8"/>
    <col collapsed="false" customWidth="true" hidden="false" outlineLevel="0" max="5910" min="5910" style="129" width="3.71"/>
    <col collapsed="false" customWidth="true" hidden="false" outlineLevel="0" max="5911" min="5911" style="129" width="11.14"/>
    <col collapsed="false" customWidth="false" hidden="false" outlineLevel="0" max="6144" min="5912" style="129" width="10.57"/>
    <col collapsed="false" customWidth="true" hidden="true" outlineLevel="0" max="6152" min="6145" style="129" width="12.8"/>
    <col collapsed="false" customWidth="true" hidden="false" outlineLevel="0" max="6155" min="6153" style="129" width="3.71"/>
    <col collapsed="false" customWidth="true" hidden="false" outlineLevel="0" max="6156" min="6156" style="129" width="12.71"/>
    <col collapsed="false" customWidth="true" hidden="false" outlineLevel="0" max="6157" min="6157" style="129" width="47.43"/>
    <col collapsed="false" customWidth="true" hidden="true" outlineLevel="0" max="6161" min="6158" style="129" width="12.8"/>
    <col collapsed="false" customWidth="true" hidden="false" outlineLevel="0" max="6162" min="6162" style="129" width="11.71"/>
    <col collapsed="false" customWidth="true" hidden="false" outlineLevel="0" max="6163" min="6163" style="129" width="6.43"/>
    <col collapsed="false" customWidth="true" hidden="false" outlineLevel="0" max="6164" min="6164" style="129" width="11.71"/>
    <col collapsed="false" customWidth="true" hidden="true" outlineLevel="0" max="6165" min="6165" style="129" width="12.8"/>
    <col collapsed="false" customWidth="true" hidden="false" outlineLevel="0" max="6166" min="6166" style="129" width="3.71"/>
    <col collapsed="false" customWidth="true" hidden="false" outlineLevel="0" max="6167" min="6167" style="129" width="11.14"/>
    <col collapsed="false" customWidth="false" hidden="false" outlineLevel="0" max="6400" min="6168" style="129" width="10.57"/>
    <col collapsed="false" customWidth="true" hidden="true" outlineLevel="0" max="6408" min="6401" style="129" width="12.8"/>
    <col collapsed="false" customWidth="true" hidden="false" outlineLevel="0" max="6411" min="6409" style="129" width="3.71"/>
    <col collapsed="false" customWidth="true" hidden="false" outlineLevel="0" max="6412" min="6412" style="129" width="12.71"/>
    <col collapsed="false" customWidth="true" hidden="false" outlineLevel="0" max="6413" min="6413" style="129" width="47.43"/>
    <col collapsed="false" customWidth="true" hidden="true" outlineLevel="0" max="6417" min="6414" style="129" width="12.8"/>
    <col collapsed="false" customWidth="true" hidden="false" outlineLevel="0" max="6418" min="6418" style="129" width="11.71"/>
    <col collapsed="false" customWidth="true" hidden="false" outlineLevel="0" max="6419" min="6419" style="129" width="6.43"/>
    <col collapsed="false" customWidth="true" hidden="false" outlineLevel="0" max="6420" min="6420" style="129" width="11.71"/>
    <col collapsed="false" customWidth="true" hidden="true" outlineLevel="0" max="6421" min="6421" style="129" width="12.8"/>
    <col collapsed="false" customWidth="true" hidden="false" outlineLevel="0" max="6422" min="6422" style="129" width="3.71"/>
    <col collapsed="false" customWidth="true" hidden="false" outlineLevel="0" max="6423" min="6423" style="129" width="11.14"/>
    <col collapsed="false" customWidth="false" hidden="false" outlineLevel="0" max="6656" min="6424" style="129" width="10.57"/>
    <col collapsed="false" customWidth="true" hidden="true" outlineLevel="0" max="6664" min="6657" style="129" width="12.8"/>
    <col collapsed="false" customWidth="true" hidden="false" outlineLevel="0" max="6667" min="6665" style="129" width="3.71"/>
    <col collapsed="false" customWidth="true" hidden="false" outlineLevel="0" max="6668" min="6668" style="129" width="12.71"/>
    <col collapsed="false" customWidth="true" hidden="false" outlineLevel="0" max="6669" min="6669" style="129" width="47.43"/>
    <col collapsed="false" customWidth="true" hidden="true" outlineLevel="0" max="6673" min="6670" style="129" width="12.8"/>
    <col collapsed="false" customWidth="true" hidden="false" outlineLevel="0" max="6674" min="6674" style="129" width="11.71"/>
    <col collapsed="false" customWidth="true" hidden="false" outlineLevel="0" max="6675" min="6675" style="129" width="6.43"/>
    <col collapsed="false" customWidth="true" hidden="false" outlineLevel="0" max="6676" min="6676" style="129" width="11.71"/>
    <col collapsed="false" customWidth="true" hidden="true" outlineLevel="0" max="6677" min="6677" style="129" width="12.8"/>
    <col collapsed="false" customWidth="true" hidden="false" outlineLevel="0" max="6678" min="6678" style="129" width="3.71"/>
    <col collapsed="false" customWidth="true" hidden="false" outlineLevel="0" max="6679" min="6679" style="129" width="11.14"/>
    <col collapsed="false" customWidth="false" hidden="false" outlineLevel="0" max="6912" min="6680" style="129" width="10.57"/>
    <col collapsed="false" customWidth="true" hidden="true" outlineLevel="0" max="6920" min="6913" style="129" width="12.8"/>
    <col collapsed="false" customWidth="true" hidden="false" outlineLevel="0" max="6923" min="6921" style="129" width="3.71"/>
    <col collapsed="false" customWidth="true" hidden="false" outlineLevel="0" max="6924" min="6924" style="129" width="12.71"/>
    <col collapsed="false" customWidth="true" hidden="false" outlineLevel="0" max="6925" min="6925" style="129" width="47.43"/>
    <col collapsed="false" customWidth="true" hidden="true" outlineLevel="0" max="6929" min="6926" style="129" width="12.8"/>
    <col collapsed="false" customWidth="true" hidden="false" outlineLevel="0" max="6930" min="6930" style="129" width="11.71"/>
    <col collapsed="false" customWidth="true" hidden="false" outlineLevel="0" max="6931" min="6931" style="129" width="6.43"/>
    <col collapsed="false" customWidth="true" hidden="false" outlineLevel="0" max="6932" min="6932" style="129" width="11.71"/>
    <col collapsed="false" customWidth="true" hidden="true" outlineLevel="0" max="6933" min="6933" style="129" width="12.8"/>
    <col collapsed="false" customWidth="true" hidden="false" outlineLevel="0" max="6934" min="6934" style="129" width="3.71"/>
    <col collapsed="false" customWidth="true" hidden="false" outlineLevel="0" max="6935" min="6935" style="129" width="11.14"/>
    <col collapsed="false" customWidth="false" hidden="false" outlineLevel="0" max="7168" min="6936" style="129" width="10.57"/>
    <col collapsed="false" customWidth="true" hidden="true" outlineLevel="0" max="7176" min="7169" style="129" width="12.8"/>
    <col collapsed="false" customWidth="true" hidden="false" outlineLevel="0" max="7179" min="7177" style="129" width="3.71"/>
    <col collapsed="false" customWidth="true" hidden="false" outlineLevel="0" max="7180" min="7180" style="129" width="12.71"/>
    <col collapsed="false" customWidth="true" hidden="false" outlineLevel="0" max="7181" min="7181" style="129" width="47.43"/>
    <col collapsed="false" customWidth="true" hidden="true" outlineLevel="0" max="7185" min="7182" style="129" width="12.8"/>
    <col collapsed="false" customWidth="true" hidden="false" outlineLevel="0" max="7186" min="7186" style="129" width="11.71"/>
    <col collapsed="false" customWidth="true" hidden="false" outlineLevel="0" max="7187" min="7187" style="129" width="6.43"/>
    <col collapsed="false" customWidth="true" hidden="false" outlineLevel="0" max="7188" min="7188" style="129" width="11.71"/>
    <col collapsed="false" customWidth="true" hidden="true" outlineLevel="0" max="7189" min="7189" style="129" width="12.8"/>
    <col collapsed="false" customWidth="true" hidden="false" outlineLevel="0" max="7190" min="7190" style="129" width="3.71"/>
    <col collapsed="false" customWidth="true" hidden="false" outlineLevel="0" max="7191" min="7191" style="129" width="11.14"/>
    <col collapsed="false" customWidth="false" hidden="false" outlineLevel="0" max="7424" min="7192" style="129" width="10.57"/>
    <col collapsed="false" customWidth="true" hidden="true" outlineLevel="0" max="7432" min="7425" style="129" width="12.8"/>
    <col collapsed="false" customWidth="true" hidden="false" outlineLevel="0" max="7435" min="7433" style="129" width="3.71"/>
    <col collapsed="false" customWidth="true" hidden="false" outlineLevel="0" max="7436" min="7436" style="129" width="12.71"/>
    <col collapsed="false" customWidth="true" hidden="false" outlineLevel="0" max="7437" min="7437" style="129" width="47.43"/>
    <col collapsed="false" customWidth="true" hidden="true" outlineLevel="0" max="7441" min="7438" style="129" width="12.8"/>
    <col collapsed="false" customWidth="true" hidden="false" outlineLevel="0" max="7442" min="7442" style="129" width="11.71"/>
    <col collapsed="false" customWidth="true" hidden="false" outlineLevel="0" max="7443" min="7443" style="129" width="6.43"/>
    <col collapsed="false" customWidth="true" hidden="false" outlineLevel="0" max="7444" min="7444" style="129" width="11.71"/>
    <col collapsed="false" customWidth="true" hidden="true" outlineLevel="0" max="7445" min="7445" style="129" width="12.8"/>
    <col collapsed="false" customWidth="true" hidden="false" outlineLevel="0" max="7446" min="7446" style="129" width="3.71"/>
    <col collapsed="false" customWidth="true" hidden="false" outlineLevel="0" max="7447" min="7447" style="129" width="11.14"/>
    <col collapsed="false" customWidth="false" hidden="false" outlineLevel="0" max="7680" min="7448" style="129" width="10.57"/>
    <col collapsed="false" customWidth="true" hidden="true" outlineLevel="0" max="7688" min="7681" style="129" width="12.8"/>
    <col collapsed="false" customWidth="true" hidden="false" outlineLevel="0" max="7691" min="7689" style="129" width="3.71"/>
    <col collapsed="false" customWidth="true" hidden="false" outlineLevel="0" max="7692" min="7692" style="129" width="12.71"/>
    <col collapsed="false" customWidth="true" hidden="false" outlineLevel="0" max="7693" min="7693" style="129" width="47.43"/>
    <col collapsed="false" customWidth="true" hidden="true" outlineLevel="0" max="7697" min="7694" style="129" width="12.8"/>
    <col collapsed="false" customWidth="true" hidden="false" outlineLevel="0" max="7698" min="7698" style="129" width="11.71"/>
    <col collapsed="false" customWidth="true" hidden="false" outlineLevel="0" max="7699" min="7699" style="129" width="6.43"/>
    <col collapsed="false" customWidth="true" hidden="false" outlineLevel="0" max="7700" min="7700" style="129" width="11.71"/>
    <col collapsed="false" customWidth="true" hidden="true" outlineLevel="0" max="7701" min="7701" style="129" width="12.8"/>
    <col collapsed="false" customWidth="true" hidden="false" outlineLevel="0" max="7702" min="7702" style="129" width="3.71"/>
    <col collapsed="false" customWidth="true" hidden="false" outlineLevel="0" max="7703" min="7703" style="129" width="11.14"/>
    <col collapsed="false" customWidth="false" hidden="false" outlineLevel="0" max="7936" min="7704" style="129" width="10.57"/>
    <col collapsed="false" customWidth="true" hidden="true" outlineLevel="0" max="7944" min="7937" style="129" width="12.8"/>
    <col collapsed="false" customWidth="true" hidden="false" outlineLevel="0" max="7947" min="7945" style="129" width="3.71"/>
    <col collapsed="false" customWidth="true" hidden="false" outlineLevel="0" max="7948" min="7948" style="129" width="12.71"/>
    <col collapsed="false" customWidth="true" hidden="false" outlineLevel="0" max="7949" min="7949" style="129" width="47.43"/>
    <col collapsed="false" customWidth="true" hidden="true" outlineLevel="0" max="7953" min="7950" style="129" width="12.8"/>
    <col collapsed="false" customWidth="true" hidden="false" outlineLevel="0" max="7954" min="7954" style="129" width="11.71"/>
    <col collapsed="false" customWidth="true" hidden="false" outlineLevel="0" max="7955" min="7955" style="129" width="6.43"/>
    <col collapsed="false" customWidth="true" hidden="false" outlineLevel="0" max="7956" min="7956" style="129" width="11.71"/>
    <col collapsed="false" customWidth="true" hidden="true" outlineLevel="0" max="7957" min="7957" style="129" width="12.8"/>
    <col collapsed="false" customWidth="true" hidden="false" outlineLevel="0" max="7958" min="7958" style="129" width="3.71"/>
    <col collapsed="false" customWidth="true" hidden="false" outlineLevel="0" max="7959" min="7959" style="129" width="11.14"/>
    <col collapsed="false" customWidth="false" hidden="false" outlineLevel="0" max="8192" min="7960" style="129" width="10.57"/>
    <col collapsed="false" customWidth="true" hidden="true" outlineLevel="0" max="8200" min="8193" style="129" width="12.8"/>
    <col collapsed="false" customWidth="true" hidden="false" outlineLevel="0" max="8203" min="8201" style="129" width="3.71"/>
    <col collapsed="false" customWidth="true" hidden="false" outlineLevel="0" max="8204" min="8204" style="129" width="12.71"/>
    <col collapsed="false" customWidth="true" hidden="false" outlineLevel="0" max="8205" min="8205" style="129" width="47.43"/>
    <col collapsed="false" customWidth="true" hidden="true" outlineLevel="0" max="8209" min="8206" style="129" width="12.8"/>
    <col collapsed="false" customWidth="true" hidden="false" outlineLevel="0" max="8210" min="8210" style="129" width="11.71"/>
    <col collapsed="false" customWidth="true" hidden="false" outlineLevel="0" max="8211" min="8211" style="129" width="6.43"/>
    <col collapsed="false" customWidth="true" hidden="false" outlineLevel="0" max="8212" min="8212" style="129" width="11.71"/>
    <col collapsed="false" customWidth="true" hidden="true" outlineLevel="0" max="8213" min="8213" style="129" width="12.8"/>
    <col collapsed="false" customWidth="true" hidden="false" outlineLevel="0" max="8214" min="8214" style="129" width="3.71"/>
    <col collapsed="false" customWidth="true" hidden="false" outlineLevel="0" max="8215" min="8215" style="129" width="11.14"/>
    <col collapsed="false" customWidth="false" hidden="false" outlineLevel="0" max="8448" min="8216" style="129" width="10.57"/>
    <col collapsed="false" customWidth="true" hidden="true" outlineLevel="0" max="8456" min="8449" style="129" width="12.8"/>
    <col collapsed="false" customWidth="true" hidden="false" outlineLevel="0" max="8459" min="8457" style="129" width="3.71"/>
    <col collapsed="false" customWidth="true" hidden="false" outlineLevel="0" max="8460" min="8460" style="129" width="12.71"/>
    <col collapsed="false" customWidth="true" hidden="false" outlineLevel="0" max="8461" min="8461" style="129" width="47.43"/>
    <col collapsed="false" customWidth="true" hidden="true" outlineLevel="0" max="8465" min="8462" style="129" width="12.8"/>
    <col collapsed="false" customWidth="true" hidden="false" outlineLevel="0" max="8466" min="8466" style="129" width="11.71"/>
    <col collapsed="false" customWidth="true" hidden="false" outlineLevel="0" max="8467" min="8467" style="129" width="6.43"/>
    <col collapsed="false" customWidth="true" hidden="false" outlineLevel="0" max="8468" min="8468" style="129" width="11.71"/>
    <col collapsed="false" customWidth="true" hidden="true" outlineLevel="0" max="8469" min="8469" style="129" width="12.8"/>
    <col collapsed="false" customWidth="true" hidden="false" outlineLevel="0" max="8470" min="8470" style="129" width="3.71"/>
    <col collapsed="false" customWidth="true" hidden="false" outlineLevel="0" max="8471" min="8471" style="129" width="11.14"/>
    <col collapsed="false" customWidth="false" hidden="false" outlineLevel="0" max="8704" min="8472" style="129" width="10.57"/>
    <col collapsed="false" customWidth="true" hidden="true" outlineLevel="0" max="8712" min="8705" style="129" width="12.8"/>
    <col collapsed="false" customWidth="true" hidden="false" outlineLevel="0" max="8715" min="8713" style="129" width="3.71"/>
    <col collapsed="false" customWidth="true" hidden="false" outlineLevel="0" max="8716" min="8716" style="129" width="12.71"/>
    <col collapsed="false" customWidth="true" hidden="false" outlineLevel="0" max="8717" min="8717" style="129" width="47.43"/>
    <col collapsed="false" customWidth="true" hidden="true" outlineLevel="0" max="8721" min="8718" style="129" width="12.8"/>
    <col collapsed="false" customWidth="true" hidden="false" outlineLevel="0" max="8722" min="8722" style="129" width="11.71"/>
    <col collapsed="false" customWidth="true" hidden="false" outlineLevel="0" max="8723" min="8723" style="129" width="6.43"/>
    <col collapsed="false" customWidth="true" hidden="false" outlineLevel="0" max="8724" min="8724" style="129" width="11.71"/>
    <col collapsed="false" customWidth="true" hidden="true" outlineLevel="0" max="8725" min="8725" style="129" width="12.8"/>
    <col collapsed="false" customWidth="true" hidden="false" outlineLevel="0" max="8726" min="8726" style="129" width="3.71"/>
    <col collapsed="false" customWidth="true" hidden="false" outlineLevel="0" max="8727" min="8727" style="129" width="11.14"/>
    <col collapsed="false" customWidth="false" hidden="false" outlineLevel="0" max="8960" min="8728" style="129" width="10.57"/>
    <col collapsed="false" customWidth="true" hidden="true" outlineLevel="0" max="8968" min="8961" style="129" width="12.8"/>
    <col collapsed="false" customWidth="true" hidden="false" outlineLevel="0" max="8971" min="8969" style="129" width="3.71"/>
    <col collapsed="false" customWidth="true" hidden="false" outlineLevel="0" max="8972" min="8972" style="129" width="12.71"/>
    <col collapsed="false" customWidth="true" hidden="false" outlineLevel="0" max="8973" min="8973" style="129" width="47.43"/>
    <col collapsed="false" customWidth="true" hidden="true" outlineLevel="0" max="8977" min="8974" style="129" width="12.8"/>
    <col collapsed="false" customWidth="true" hidden="false" outlineLevel="0" max="8978" min="8978" style="129" width="11.71"/>
    <col collapsed="false" customWidth="true" hidden="false" outlineLevel="0" max="8979" min="8979" style="129" width="6.43"/>
    <col collapsed="false" customWidth="true" hidden="false" outlineLevel="0" max="8980" min="8980" style="129" width="11.71"/>
    <col collapsed="false" customWidth="true" hidden="true" outlineLevel="0" max="8981" min="8981" style="129" width="12.8"/>
    <col collapsed="false" customWidth="true" hidden="false" outlineLevel="0" max="8982" min="8982" style="129" width="3.71"/>
    <col collapsed="false" customWidth="true" hidden="false" outlineLevel="0" max="8983" min="8983" style="129" width="11.14"/>
    <col collapsed="false" customWidth="false" hidden="false" outlineLevel="0" max="9216" min="8984" style="129" width="10.57"/>
    <col collapsed="false" customWidth="true" hidden="true" outlineLevel="0" max="9224" min="9217" style="129" width="12.8"/>
    <col collapsed="false" customWidth="true" hidden="false" outlineLevel="0" max="9227" min="9225" style="129" width="3.71"/>
    <col collapsed="false" customWidth="true" hidden="false" outlineLevel="0" max="9228" min="9228" style="129" width="12.71"/>
    <col collapsed="false" customWidth="true" hidden="false" outlineLevel="0" max="9229" min="9229" style="129" width="47.43"/>
    <col collapsed="false" customWidth="true" hidden="true" outlineLevel="0" max="9233" min="9230" style="129" width="12.8"/>
    <col collapsed="false" customWidth="true" hidden="false" outlineLevel="0" max="9234" min="9234" style="129" width="11.71"/>
    <col collapsed="false" customWidth="true" hidden="false" outlineLevel="0" max="9235" min="9235" style="129" width="6.43"/>
    <col collapsed="false" customWidth="true" hidden="false" outlineLevel="0" max="9236" min="9236" style="129" width="11.71"/>
    <col collapsed="false" customWidth="true" hidden="true" outlineLevel="0" max="9237" min="9237" style="129" width="12.8"/>
    <col collapsed="false" customWidth="true" hidden="false" outlineLevel="0" max="9238" min="9238" style="129" width="3.71"/>
    <col collapsed="false" customWidth="true" hidden="false" outlineLevel="0" max="9239" min="9239" style="129" width="11.14"/>
    <col collapsed="false" customWidth="false" hidden="false" outlineLevel="0" max="9472" min="9240" style="129" width="10.57"/>
    <col collapsed="false" customWidth="true" hidden="true" outlineLevel="0" max="9480" min="9473" style="129" width="12.8"/>
    <col collapsed="false" customWidth="true" hidden="false" outlineLevel="0" max="9483" min="9481" style="129" width="3.71"/>
    <col collapsed="false" customWidth="true" hidden="false" outlineLevel="0" max="9484" min="9484" style="129" width="12.71"/>
    <col collapsed="false" customWidth="true" hidden="false" outlineLevel="0" max="9485" min="9485" style="129" width="47.43"/>
    <col collapsed="false" customWidth="true" hidden="true" outlineLevel="0" max="9489" min="9486" style="129" width="12.8"/>
    <col collapsed="false" customWidth="true" hidden="false" outlineLevel="0" max="9490" min="9490" style="129" width="11.71"/>
    <col collapsed="false" customWidth="true" hidden="false" outlineLevel="0" max="9491" min="9491" style="129" width="6.43"/>
    <col collapsed="false" customWidth="true" hidden="false" outlineLevel="0" max="9492" min="9492" style="129" width="11.71"/>
    <col collapsed="false" customWidth="true" hidden="true" outlineLevel="0" max="9493" min="9493" style="129" width="12.8"/>
    <col collapsed="false" customWidth="true" hidden="false" outlineLevel="0" max="9494" min="9494" style="129" width="3.71"/>
    <col collapsed="false" customWidth="true" hidden="false" outlineLevel="0" max="9495" min="9495" style="129" width="11.14"/>
    <col collapsed="false" customWidth="false" hidden="false" outlineLevel="0" max="9728" min="9496" style="129" width="10.57"/>
    <col collapsed="false" customWidth="true" hidden="true" outlineLevel="0" max="9736" min="9729" style="129" width="12.8"/>
    <col collapsed="false" customWidth="true" hidden="false" outlineLevel="0" max="9739" min="9737" style="129" width="3.71"/>
    <col collapsed="false" customWidth="true" hidden="false" outlineLevel="0" max="9740" min="9740" style="129" width="12.71"/>
    <col collapsed="false" customWidth="true" hidden="false" outlineLevel="0" max="9741" min="9741" style="129" width="47.43"/>
    <col collapsed="false" customWidth="true" hidden="true" outlineLevel="0" max="9745" min="9742" style="129" width="12.8"/>
    <col collapsed="false" customWidth="true" hidden="false" outlineLevel="0" max="9746" min="9746" style="129" width="11.71"/>
    <col collapsed="false" customWidth="true" hidden="false" outlineLevel="0" max="9747" min="9747" style="129" width="6.43"/>
    <col collapsed="false" customWidth="true" hidden="false" outlineLevel="0" max="9748" min="9748" style="129" width="11.71"/>
    <col collapsed="false" customWidth="true" hidden="true" outlineLevel="0" max="9749" min="9749" style="129" width="12.8"/>
    <col collapsed="false" customWidth="true" hidden="false" outlineLevel="0" max="9750" min="9750" style="129" width="3.71"/>
    <col collapsed="false" customWidth="true" hidden="false" outlineLevel="0" max="9751" min="9751" style="129" width="11.14"/>
    <col collapsed="false" customWidth="false" hidden="false" outlineLevel="0" max="9984" min="9752" style="129" width="10.57"/>
    <col collapsed="false" customWidth="true" hidden="true" outlineLevel="0" max="9992" min="9985" style="129" width="12.8"/>
    <col collapsed="false" customWidth="true" hidden="false" outlineLevel="0" max="9995" min="9993" style="129" width="3.71"/>
    <col collapsed="false" customWidth="true" hidden="false" outlineLevel="0" max="9996" min="9996" style="129" width="12.71"/>
    <col collapsed="false" customWidth="true" hidden="false" outlineLevel="0" max="9997" min="9997" style="129" width="47.43"/>
    <col collapsed="false" customWidth="true" hidden="true" outlineLevel="0" max="10001" min="9998" style="129" width="12.8"/>
    <col collapsed="false" customWidth="true" hidden="false" outlineLevel="0" max="10002" min="10002" style="129" width="11.71"/>
    <col collapsed="false" customWidth="true" hidden="false" outlineLevel="0" max="10003" min="10003" style="129" width="6.43"/>
    <col collapsed="false" customWidth="true" hidden="false" outlineLevel="0" max="10004" min="10004" style="129" width="11.71"/>
    <col collapsed="false" customWidth="true" hidden="true" outlineLevel="0" max="10005" min="10005" style="129" width="12.8"/>
    <col collapsed="false" customWidth="true" hidden="false" outlineLevel="0" max="10006" min="10006" style="129" width="3.71"/>
    <col collapsed="false" customWidth="true" hidden="false" outlineLevel="0" max="10007" min="10007" style="129" width="11.14"/>
    <col collapsed="false" customWidth="false" hidden="false" outlineLevel="0" max="10240" min="10008" style="129" width="10.57"/>
    <col collapsed="false" customWidth="true" hidden="true" outlineLevel="0" max="10248" min="10241" style="129" width="12.8"/>
    <col collapsed="false" customWidth="true" hidden="false" outlineLevel="0" max="10251" min="10249" style="129" width="3.71"/>
    <col collapsed="false" customWidth="true" hidden="false" outlineLevel="0" max="10252" min="10252" style="129" width="12.71"/>
    <col collapsed="false" customWidth="true" hidden="false" outlineLevel="0" max="10253" min="10253" style="129" width="47.43"/>
    <col collapsed="false" customWidth="true" hidden="true" outlineLevel="0" max="10257" min="10254" style="129" width="12.8"/>
    <col collapsed="false" customWidth="true" hidden="false" outlineLevel="0" max="10258" min="10258" style="129" width="11.71"/>
    <col collapsed="false" customWidth="true" hidden="false" outlineLevel="0" max="10259" min="10259" style="129" width="6.43"/>
    <col collapsed="false" customWidth="true" hidden="false" outlineLevel="0" max="10260" min="10260" style="129" width="11.71"/>
    <col collapsed="false" customWidth="true" hidden="true" outlineLevel="0" max="10261" min="10261" style="129" width="12.8"/>
    <col collapsed="false" customWidth="true" hidden="false" outlineLevel="0" max="10262" min="10262" style="129" width="3.71"/>
    <col collapsed="false" customWidth="true" hidden="false" outlineLevel="0" max="10263" min="10263" style="129" width="11.14"/>
    <col collapsed="false" customWidth="false" hidden="false" outlineLevel="0" max="10496" min="10264" style="129" width="10.57"/>
    <col collapsed="false" customWidth="true" hidden="true" outlineLevel="0" max="10504" min="10497" style="129" width="12.8"/>
    <col collapsed="false" customWidth="true" hidden="false" outlineLevel="0" max="10507" min="10505" style="129" width="3.71"/>
    <col collapsed="false" customWidth="true" hidden="false" outlineLevel="0" max="10508" min="10508" style="129" width="12.71"/>
    <col collapsed="false" customWidth="true" hidden="false" outlineLevel="0" max="10509" min="10509" style="129" width="47.43"/>
    <col collapsed="false" customWidth="true" hidden="true" outlineLevel="0" max="10513" min="10510" style="129" width="12.8"/>
    <col collapsed="false" customWidth="true" hidden="false" outlineLevel="0" max="10514" min="10514" style="129" width="11.71"/>
    <col collapsed="false" customWidth="true" hidden="false" outlineLevel="0" max="10515" min="10515" style="129" width="6.43"/>
    <col collapsed="false" customWidth="true" hidden="false" outlineLevel="0" max="10516" min="10516" style="129" width="11.71"/>
    <col collapsed="false" customWidth="true" hidden="true" outlineLevel="0" max="10517" min="10517" style="129" width="12.8"/>
    <col collapsed="false" customWidth="true" hidden="false" outlineLevel="0" max="10518" min="10518" style="129" width="3.71"/>
    <col collapsed="false" customWidth="true" hidden="false" outlineLevel="0" max="10519" min="10519" style="129" width="11.14"/>
    <col collapsed="false" customWidth="false" hidden="false" outlineLevel="0" max="10752" min="10520" style="129" width="10.57"/>
    <col collapsed="false" customWidth="true" hidden="true" outlineLevel="0" max="10760" min="10753" style="129" width="12.8"/>
    <col collapsed="false" customWidth="true" hidden="false" outlineLevel="0" max="10763" min="10761" style="129" width="3.71"/>
    <col collapsed="false" customWidth="true" hidden="false" outlineLevel="0" max="10764" min="10764" style="129" width="12.71"/>
    <col collapsed="false" customWidth="true" hidden="false" outlineLevel="0" max="10765" min="10765" style="129" width="47.43"/>
    <col collapsed="false" customWidth="true" hidden="true" outlineLevel="0" max="10769" min="10766" style="129" width="12.8"/>
    <col collapsed="false" customWidth="true" hidden="false" outlineLevel="0" max="10770" min="10770" style="129" width="11.71"/>
    <col collapsed="false" customWidth="true" hidden="false" outlineLevel="0" max="10771" min="10771" style="129" width="6.43"/>
    <col collapsed="false" customWidth="true" hidden="false" outlineLevel="0" max="10772" min="10772" style="129" width="11.71"/>
    <col collapsed="false" customWidth="true" hidden="true" outlineLevel="0" max="10773" min="10773" style="129" width="12.8"/>
    <col collapsed="false" customWidth="true" hidden="false" outlineLevel="0" max="10774" min="10774" style="129" width="3.71"/>
    <col collapsed="false" customWidth="true" hidden="false" outlineLevel="0" max="10775" min="10775" style="129" width="11.14"/>
    <col collapsed="false" customWidth="false" hidden="false" outlineLevel="0" max="11008" min="10776" style="129" width="10.57"/>
    <col collapsed="false" customWidth="true" hidden="true" outlineLevel="0" max="11016" min="11009" style="129" width="12.8"/>
    <col collapsed="false" customWidth="true" hidden="false" outlineLevel="0" max="11019" min="11017" style="129" width="3.71"/>
    <col collapsed="false" customWidth="true" hidden="false" outlineLevel="0" max="11020" min="11020" style="129" width="12.71"/>
    <col collapsed="false" customWidth="true" hidden="false" outlineLevel="0" max="11021" min="11021" style="129" width="47.43"/>
    <col collapsed="false" customWidth="true" hidden="true" outlineLevel="0" max="11025" min="11022" style="129" width="12.8"/>
    <col collapsed="false" customWidth="true" hidden="false" outlineLevel="0" max="11026" min="11026" style="129" width="11.71"/>
    <col collapsed="false" customWidth="true" hidden="false" outlineLevel="0" max="11027" min="11027" style="129" width="6.43"/>
    <col collapsed="false" customWidth="true" hidden="false" outlineLevel="0" max="11028" min="11028" style="129" width="11.71"/>
    <col collapsed="false" customWidth="true" hidden="true" outlineLevel="0" max="11029" min="11029" style="129" width="12.8"/>
    <col collapsed="false" customWidth="true" hidden="false" outlineLevel="0" max="11030" min="11030" style="129" width="3.71"/>
    <col collapsed="false" customWidth="true" hidden="false" outlineLevel="0" max="11031" min="11031" style="129" width="11.14"/>
    <col collapsed="false" customWidth="false" hidden="false" outlineLevel="0" max="11264" min="11032" style="129" width="10.57"/>
    <col collapsed="false" customWidth="true" hidden="true" outlineLevel="0" max="11272" min="11265" style="129" width="12.8"/>
    <col collapsed="false" customWidth="true" hidden="false" outlineLevel="0" max="11275" min="11273" style="129" width="3.71"/>
    <col collapsed="false" customWidth="true" hidden="false" outlineLevel="0" max="11276" min="11276" style="129" width="12.71"/>
    <col collapsed="false" customWidth="true" hidden="false" outlineLevel="0" max="11277" min="11277" style="129" width="47.43"/>
    <col collapsed="false" customWidth="true" hidden="true" outlineLevel="0" max="11281" min="11278" style="129" width="12.8"/>
    <col collapsed="false" customWidth="true" hidden="false" outlineLevel="0" max="11282" min="11282" style="129" width="11.71"/>
    <col collapsed="false" customWidth="true" hidden="false" outlineLevel="0" max="11283" min="11283" style="129" width="6.43"/>
    <col collapsed="false" customWidth="true" hidden="false" outlineLevel="0" max="11284" min="11284" style="129" width="11.71"/>
    <col collapsed="false" customWidth="true" hidden="true" outlineLevel="0" max="11285" min="11285" style="129" width="12.8"/>
    <col collapsed="false" customWidth="true" hidden="false" outlineLevel="0" max="11286" min="11286" style="129" width="3.71"/>
    <col collapsed="false" customWidth="true" hidden="false" outlineLevel="0" max="11287" min="11287" style="129" width="11.14"/>
    <col collapsed="false" customWidth="false" hidden="false" outlineLevel="0" max="11520" min="11288" style="129" width="10.57"/>
    <col collapsed="false" customWidth="true" hidden="true" outlineLevel="0" max="11528" min="11521" style="129" width="12.8"/>
    <col collapsed="false" customWidth="true" hidden="false" outlineLevel="0" max="11531" min="11529" style="129" width="3.71"/>
    <col collapsed="false" customWidth="true" hidden="false" outlineLevel="0" max="11532" min="11532" style="129" width="12.71"/>
    <col collapsed="false" customWidth="true" hidden="false" outlineLevel="0" max="11533" min="11533" style="129" width="47.43"/>
    <col collapsed="false" customWidth="true" hidden="true" outlineLevel="0" max="11537" min="11534" style="129" width="12.8"/>
    <col collapsed="false" customWidth="true" hidden="false" outlineLevel="0" max="11538" min="11538" style="129" width="11.71"/>
    <col collapsed="false" customWidth="true" hidden="false" outlineLevel="0" max="11539" min="11539" style="129" width="6.43"/>
    <col collapsed="false" customWidth="true" hidden="false" outlineLevel="0" max="11540" min="11540" style="129" width="11.71"/>
    <col collapsed="false" customWidth="true" hidden="true" outlineLevel="0" max="11541" min="11541" style="129" width="12.8"/>
    <col collapsed="false" customWidth="true" hidden="false" outlineLevel="0" max="11542" min="11542" style="129" width="3.71"/>
    <col collapsed="false" customWidth="true" hidden="false" outlineLevel="0" max="11543" min="11543" style="129" width="11.14"/>
    <col collapsed="false" customWidth="false" hidden="false" outlineLevel="0" max="11776" min="11544" style="129" width="10.57"/>
    <col collapsed="false" customWidth="true" hidden="true" outlineLevel="0" max="11784" min="11777" style="129" width="12.8"/>
    <col collapsed="false" customWidth="true" hidden="false" outlineLevel="0" max="11787" min="11785" style="129" width="3.71"/>
    <col collapsed="false" customWidth="true" hidden="false" outlineLevel="0" max="11788" min="11788" style="129" width="12.71"/>
    <col collapsed="false" customWidth="true" hidden="false" outlineLevel="0" max="11789" min="11789" style="129" width="47.43"/>
    <col collapsed="false" customWidth="true" hidden="true" outlineLevel="0" max="11793" min="11790" style="129" width="12.8"/>
    <col collapsed="false" customWidth="true" hidden="false" outlineLevel="0" max="11794" min="11794" style="129" width="11.71"/>
    <col collapsed="false" customWidth="true" hidden="false" outlineLevel="0" max="11795" min="11795" style="129" width="6.43"/>
    <col collapsed="false" customWidth="true" hidden="false" outlineLevel="0" max="11796" min="11796" style="129" width="11.71"/>
    <col collapsed="false" customWidth="true" hidden="true" outlineLevel="0" max="11797" min="11797" style="129" width="12.8"/>
    <col collapsed="false" customWidth="true" hidden="false" outlineLevel="0" max="11798" min="11798" style="129" width="3.71"/>
    <col collapsed="false" customWidth="true" hidden="false" outlineLevel="0" max="11799" min="11799" style="129" width="11.14"/>
    <col collapsed="false" customWidth="false" hidden="false" outlineLevel="0" max="12032" min="11800" style="129" width="10.57"/>
    <col collapsed="false" customWidth="true" hidden="true" outlineLevel="0" max="12040" min="12033" style="129" width="12.8"/>
    <col collapsed="false" customWidth="true" hidden="false" outlineLevel="0" max="12043" min="12041" style="129" width="3.71"/>
    <col collapsed="false" customWidth="true" hidden="false" outlineLevel="0" max="12044" min="12044" style="129" width="12.71"/>
    <col collapsed="false" customWidth="true" hidden="false" outlineLevel="0" max="12045" min="12045" style="129" width="47.43"/>
    <col collapsed="false" customWidth="true" hidden="true" outlineLevel="0" max="12049" min="12046" style="129" width="12.8"/>
    <col collapsed="false" customWidth="true" hidden="false" outlineLevel="0" max="12050" min="12050" style="129" width="11.71"/>
    <col collapsed="false" customWidth="true" hidden="false" outlineLevel="0" max="12051" min="12051" style="129" width="6.43"/>
    <col collapsed="false" customWidth="true" hidden="false" outlineLevel="0" max="12052" min="12052" style="129" width="11.71"/>
    <col collapsed="false" customWidth="true" hidden="true" outlineLevel="0" max="12053" min="12053" style="129" width="12.8"/>
    <col collapsed="false" customWidth="true" hidden="false" outlineLevel="0" max="12054" min="12054" style="129" width="3.71"/>
    <col collapsed="false" customWidth="true" hidden="false" outlineLevel="0" max="12055" min="12055" style="129" width="11.14"/>
    <col collapsed="false" customWidth="false" hidden="false" outlineLevel="0" max="12288" min="12056" style="129" width="10.57"/>
    <col collapsed="false" customWidth="true" hidden="true" outlineLevel="0" max="12296" min="12289" style="129" width="12.8"/>
    <col collapsed="false" customWidth="true" hidden="false" outlineLevel="0" max="12299" min="12297" style="129" width="3.71"/>
    <col collapsed="false" customWidth="true" hidden="false" outlineLevel="0" max="12300" min="12300" style="129" width="12.71"/>
    <col collapsed="false" customWidth="true" hidden="false" outlineLevel="0" max="12301" min="12301" style="129" width="47.43"/>
    <col collapsed="false" customWidth="true" hidden="true" outlineLevel="0" max="12305" min="12302" style="129" width="12.8"/>
    <col collapsed="false" customWidth="true" hidden="false" outlineLevel="0" max="12306" min="12306" style="129" width="11.71"/>
    <col collapsed="false" customWidth="true" hidden="false" outlineLevel="0" max="12307" min="12307" style="129" width="6.43"/>
    <col collapsed="false" customWidth="true" hidden="false" outlineLevel="0" max="12308" min="12308" style="129" width="11.71"/>
    <col collapsed="false" customWidth="true" hidden="true" outlineLevel="0" max="12309" min="12309" style="129" width="12.8"/>
    <col collapsed="false" customWidth="true" hidden="false" outlineLevel="0" max="12310" min="12310" style="129" width="3.71"/>
    <col collapsed="false" customWidth="true" hidden="false" outlineLevel="0" max="12311" min="12311" style="129" width="11.14"/>
    <col collapsed="false" customWidth="false" hidden="false" outlineLevel="0" max="12544" min="12312" style="129" width="10.57"/>
    <col collapsed="false" customWidth="true" hidden="true" outlineLevel="0" max="12552" min="12545" style="129" width="12.8"/>
    <col collapsed="false" customWidth="true" hidden="false" outlineLevel="0" max="12555" min="12553" style="129" width="3.71"/>
    <col collapsed="false" customWidth="true" hidden="false" outlineLevel="0" max="12556" min="12556" style="129" width="12.71"/>
    <col collapsed="false" customWidth="true" hidden="false" outlineLevel="0" max="12557" min="12557" style="129" width="47.43"/>
    <col collapsed="false" customWidth="true" hidden="true" outlineLevel="0" max="12561" min="12558" style="129" width="12.8"/>
    <col collapsed="false" customWidth="true" hidden="false" outlineLevel="0" max="12562" min="12562" style="129" width="11.71"/>
    <col collapsed="false" customWidth="true" hidden="false" outlineLevel="0" max="12563" min="12563" style="129" width="6.43"/>
    <col collapsed="false" customWidth="true" hidden="false" outlineLevel="0" max="12564" min="12564" style="129" width="11.71"/>
    <col collapsed="false" customWidth="true" hidden="true" outlineLevel="0" max="12565" min="12565" style="129" width="12.8"/>
    <col collapsed="false" customWidth="true" hidden="false" outlineLevel="0" max="12566" min="12566" style="129" width="3.71"/>
    <col collapsed="false" customWidth="true" hidden="false" outlineLevel="0" max="12567" min="12567" style="129" width="11.14"/>
    <col collapsed="false" customWidth="false" hidden="false" outlineLevel="0" max="12800" min="12568" style="129" width="10.57"/>
    <col collapsed="false" customWidth="true" hidden="true" outlineLevel="0" max="12808" min="12801" style="129" width="12.8"/>
    <col collapsed="false" customWidth="true" hidden="false" outlineLevel="0" max="12811" min="12809" style="129" width="3.71"/>
    <col collapsed="false" customWidth="true" hidden="false" outlineLevel="0" max="12812" min="12812" style="129" width="12.71"/>
    <col collapsed="false" customWidth="true" hidden="false" outlineLevel="0" max="12813" min="12813" style="129" width="47.43"/>
    <col collapsed="false" customWidth="true" hidden="true" outlineLevel="0" max="12817" min="12814" style="129" width="12.8"/>
    <col collapsed="false" customWidth="true" hidden="false" outlineLevel="0" max="12818" min="12818" style="129" width="11.71"/>
    <col collapsed="false" customWidth="true" hidden="false" outlineLevel="0" max="12819" min="12819" style="129" width="6.43"/>
    <col collapsed="false" customWidth="true" hidden="false" outlineLevel="0" max="12820" min="12820" style="129" width="11.71"/>
    <col collapsed="false" customWidth="true" hidden="true" outlineLevel="0" max="12821" min="12821" style="129" width="12.8"/>
    <col collapsed="false" customWidth="true" hidden="false" outlineLevel="0" max="12822" min="12822" style="129" width="3.71"/>
    <col collapsed="false" customWidth="true" hidden="false" outlineLevel="0" max="12823" min="12823" style="129" width="11.14"/>
    <col collapsed="false" customWidth="false" hidden="false" outlineLevel="0" max="13056" min="12824" style="129" width="10.57"/>
    <col collapsed="false" customWidth="true" hidden="true" outlineLevel="0" max="13064" min="13057" style="129" width="12.8"/>
    <col collapsed="false" customWidth="true" hidden="false" outlineLevel="0" max="13067" min="13065" style="129" width="3.71"/>
    <col collapsed="false" customWidth="true" hidden="false" outlineLevel="0" max="13068" min="13068" style="129" width="12.71"/>
    <col collapsed="false" customWidth="true" hidden="false" outlineLevel="0" max="13069" min="13069" style="129" width="47.43"/>
    <col collapsed="false" customWidth="true" hidden="true" outlineLevel="0" max="13073" min="13070" style="129" width="12.8"/>
    <col collapsed="false" customWidth="true" hidden="false" outlineLevel="0" max="13074" min="13074" style="129" width="11.71"/>
    <col collapsed="false" customWidth="true" hidden="false" outlineLevel="0" max="13075" min="13075" style="129" width="6.43"/>
    <col collapsed="false" customWidth="true" hidden="false" outlineLevel="0" max="13076" min="13076" style="129" width="11.71"/>
    <col collapsed="false" customWidth="true" hidden="true" outlineLevel="0" max="13077" min="13077" style="129" width="12.8"/>
    <col collapsed="false" customWidth="true" hidden="false" outlineLevel="0" max="13078" min="13078" style="129" width="3.71"/>
    <col collapsed="false" customWidth="true" hidden="false" outlineLevel="0" max="13079" min="13079" style="129" width="11.14"/>
    <col collapsed="false" customWidth="false" hidden="false" outlineLevel="0" max="13312" min="13080" style="129" width="10.57"/>
    <col collapsed="false" customWidth="true" hidden="true" outlineLevel="0" max="13320" min="13313" style="129" width="12.8"/>
    <col collapsed="false" customWidth="true" hidden="false" outlineLevel="0" max="13323" min="13321" style="129" width="3.71"/>
    <col collapsed="false" customWidth="true" hidden="false" outlineLevel="0" max="13324" min="13324" style="129" width="12.71"/>
    <col collapsed="false" customWidth="true" hidden="false" outlineLevel="0" max="13325" min="13325" style="129" width="47.43"/>
    <col collapsed="false" customWidth="true" hidden="true" outlineLevel="0" max="13329" min="13326" style="129" width="12.8"/>
    <col collapsed="false" customWidth="true" hidden="false" outlineLevel="0" max="13330" min="13330" style="129" width="11.71"/>
    <col collapsed="false" customWidth="true" hidden="false" outlineLevel="0" max="13331" min="13331" style="129" width="6.43"/>
    <col collapsed="false" customWidth="true" hidden="false" outlineLevel="0" max="13332" min="13332" style="129" width="11.71"/>
    <col collapsed="false" customWidth="true" hidden="true" outlineLevel="0" max="13333" min="13333" style="129" width="12.8"/>
    <col collapsed="false" customWidth="true" hidden="false" outlineLevel="0" max="13334" min="13334" style="129" width="3.71"/>
    <col collapsed="false" customWidth="true" hidden="false" outlineLevel="0" max="13335" min="13335" style="129" width="11.14"/>
    <col collapsed="false" customWidth="false" hidden="false" outlineLevel="0" max="13568" min="13336" style="129" width="10.57"/>
    <col collapsed="false" customWidth="true" hidden="true" outlineLevel="0" max="13576" min="13569" style="129" width="12.8"/>
    <col collapsed="false" customWidth="true" hidden="false" outlineLevel="0" max="13579" min="13577" style="129" width="3.71"/>
    <col collapsed="false" customWidth="true" hidden="false" outlineLevel="0" max="13580" min="13580" style="129" width="12.71"/>
    <col collapsed="false" customWidth="true" hidden="false" outlineLevel="0" max="13581" min="13581" style="129" width="47.43"/>
    <col collapsed="false" customWidth="true" hidden="true" outlineLevel="0" max="13585" min="13582" style="129" width="12.8"/>
    <col collapsed="false" customWidth="true" hidden="false" outlineLevel="0" max="13586" min="13586" style="129" width="11.71"/>
    <col collapsed="false" customWidth="true" hidden="false" outlineLevel="0" max="13587" min="13587" style="129" width="6.43"/>
    <col collapsed="false" customWidth="true" hidden="false" outlineLevel="0" max="13588" min="13588" style="129" width="11.71"/>
    <col collapsed="false" customWidth="true" hidden="true" outlineLevel="0" max="13589" min="13589" style="129" width="12.8"/>
    <col collapsed="false" customWidth="true" hidden="false" outlineLevel="0" max="13590" min="13590" style="129" width="3.71"/>
    <col collapsed="false" customWidth="true" hidden="false" outlineLevel="0" max="13591" min="13591" style="129" width="11.14"/>
    <col collapsed="false" customWidth="false" hidden="false" outlineLevel="0" max="13824" min="13592" style="129" width="10.57"/>
    <col collapsed="false" customWidth="true" hidden="true" outlineLevel="0" max="13832" min="13825" style="129" width="12.8"/>
    <col collapsed="false" customWidth="true" hidden="false" outlineLevel="0" max="13835" min="13833" style="129" width="3.71"/>
    <col collapsed="false" customWidth="true" hidden="false" outlineLevel="0" max="13836" min="13836" style="129" width="12.71"/>
    <col collapsed="false" customWidth="true" hidden="false" outlineLevel="0" max="13837" min="13837" style="129" width="47.43"/>
    <col collapsed="false" customWidth="true" hidden="true" outlineLevel="0" max="13841" min="13838" style="129" width="12.8"/>
    <col collapsed="false" customWidth="true" hidden="false" outlineLevel="0" max="13842" min="13842" style="129" width="11.71"/>
    <col collapsed="false" customWidth="true" hidden="false" outlineLevel="0" max="13843" min="13843" style="129" width="6.43"/>
    <col collapsed="false" customWidth="true" hidden="false" outlineLevel="0" max="13844" min="13844" style="129" width="11.71"/>
    <col collapsed="false" customWidth="true" hidden="true" outlineLevel="0" max="13845" min="13845" style="129" width="12.8"/>
    <col collapsed="false" customWidth="true" hidden="false" outlineLevel="0" max="13846" min="13846" style="129" width="3.71"/>
    <col collapsed="false" customWidth="true" hidden="false" outlineLevel="0" max="13847" min="13847" style="129" width="11.14"/>
    <col collapsed="false" customWidth="false" hidden="false" outlineLevel="0" max="14080" min="13848" style="129" width="10.57"/>
    <col collapsed="false" customWidth="true" hidden="true" outlineLevel="0" max="14088" min="14081" style="129" width="12.8"/>
    <col collapsed="false" customWidth="true" hidden="false" outlineLevel="0" max="14091" min="14089" style="129" width="3.71"/>
    <col collapsed="false" customWidth="true" hidden="false" outlineLevel="0" max="14092" min="14092" style="129" width="12.71"/>
    <col collapsed="false" customWidth="true" hidden="false" outlineLevel="0" max="14093" min="14093" style="129" width="47.43"/>
    <col collapsed="false" customWidth="true" hidden="true" outlineLevel="0" max="14097" min="14094" style="129" width="12.8"/>
    <col collapsed="false" customWidth="true" hidden="false" outlineLevel="0" max="14098" min="14098" style="129" width="11.71"/>
    <col collapsed="false" customWidth="true" hidden="false" outlineLevel="0" max="14099" min="14099" style="129" width="6.43"/>
    <col collapsed="false" customWidth="true" hidden="false" outlineLevel="0" max="14100" min="14100" style="129" width="11.71"/>
    <col collapsed="false" customWidth="true" hidden="true" outlineLevel="0" max="14101" min="14101" style="129" width="12.8"/>
    <col collapsed="false" customWidth="true" hidden="false" outlineLevel="0" max="14102" min="14102" style="129" width="3.71"/>
    <col collapsed="false" customWidth="true" hidden="false" outlineLevel="0" max="14103" min="14103" style="129" width="11.14"/>
    <col collapsed="false" customWidth="false" hidden="false" outlineLevel="0" max="14336" min="14104" style="129" width="10.57"/>
    <col collapsed="false" customWidth="true" hidden="true" outlineLevel="0" max="14344" min="14337" style="129" width="12.8"/>
    <col collapsed="false" customWidth="true" hidden="false" outlineLevel="0" max="14347" min="14345" style="129" width="3.71"/>
    <col collapsed="false" customWidth="true" hidden="false" outlineLevel="0" max="14348" min="14348" style="129" width="12.71"/>
    <col collapsed="false" customWidth="true" hidden="false" outlineLevel="0" max="14349" min="14349" style="129" width="47.43"/>
    <col collapsed="false" customWidth="true" hidden="true" outlineLevel="0" max="14353" min="14350" style="129" width="12.8"/>
    <col collapsed="false" customWidth="true" hidden="false" outlineLevel="0" max="14354" min="14354" style="129" width="11.71"/>
    <col collapsed="false" customWidth="true" hidden="false" outlineLevel="0" max="14355" min="14355" style="129" width="6.43"/>
    <col collapsed="false" customWidth="true" hidden="false" outlineLevel="0" max="14356" min="14356" style="129" width="11.71"/>
    <col collapsed="false" customWidth="true" hidden="true" outlineLevel="0" max="14357" min="14357" style="129" width="12.8"/>
    <col collapsed="false" customWidth="true" hidden="false" outlineLevel="0" max="14358" min="14358" style="129" width="3.71"/>
    <col collapsed="false" customWidth="true" hidden="false" outlineLevel="0" max="14359" min="14359" style="129" width="11.14"/>
    <col collapsed="false" customWidth="false" hidden="false" outlineLevel="0" max="14592" min="14360" style="129" width="10.57"/>
    <col collapsed="false" customWidth="true" hidden="true" outlineLevel="0" max="14600" min="14593" style="129" width="12.8"/>
    <col collapsed="false" customWidth="true" hidden="false" outlineLevel="0" max="14603" min="14601" style="129" width="3.71"/>
    <col collapsed="false" customWidth="true" hidden="false" outlineLevel="0" max="14604" min="14604" style="129" width="12.71"/>
    <col collapsed="false" customWidth="true" hidden="false" outlineLevel="0" max="14605" min="14605" style="129" width="47.43"/>
    <col collapsed="false" customWidth="true" hidden="true" outlineLevel="0" max="14609" min="14606" style="129" width="12.8"/>
    <col collapsed="false" customWidth="true" hidden="false" outlineLevel="0" max="14610" min="14610" style="129" width="11.71"/>
    <col collapsed="false" customWidth="true" hidden="false" outlineLevel="0" max="14611" min="14611" style="129" width="6.43"/>
    <col collapsed="false" customWidth="true" hidden="false" outlineLevel="0" max="14612" min="14612" style="129" width="11.71"/>
    <col collapsed="false" customWidth="true" hidden="true" outlineLevel="0" max="14613" min="14613" style="129" width="12.8"/>
    <col collapsed="false" customWidth="true" hidden="false" outlineLevel="0" max="14614" min="14614" style="129" width="3.71"/>
    <col collapsed="false" customWidth="true" hidden="false" outlineLevel="0" max="14615" min="14615" style="129" width="11.14"/>
    <col collapsed="false" customWidth="false" hidden="false" outlineLevel="0" max="14848" min="14616" style="129" width="10.57"/>
    <col collapsed="false" customWidth="true" hidden="true" outlineLevel="0" max="14856" min="14849" style="129" width="12.8"/>
    <col collapsed="false" customWidth="true" hidden="false" outlineLevel="0" max="14859" min="14857" style="129" width="3.71"/>
    <col collapsed="false" customWidth="true" hidden="false" outlineLevel="0" max="14860" min="14860" style="129" width="12.71"/>
    <col collapsed="false" customWidth="true" hidden="false" outlineLevel="0" max="14861" min="14861" style="129" width="47.43"/>
    <col collapsed="false" customWidth="true" hidden="true" outlineLevel="0" max="14865" min="14862" style="129" width="12.8"/>
    <col collapsed="false" customWidth="true" hidden="false" outlineLevel="0" max="14866" min="14866" style="129" width="11.71"/>
    <col collapsed="false" customWidth="true" hidden="false" outlineLevel="0" max="14867" min="14867" style="129" width="6.43"/>
    <col collapsed="false" customWidth="true" hidden="false" outlineLevel="0" max="14868" min="14868" style="129" width="11.71"/>
    <col collapsed="false" customWidth="true" hidden="true" outlineLevel="0" max="14869" min="14869" style="129" width="12.8"/>
    <col collapsed="false" customWidth="true" hidden="false" outlineLevel="0" max="14870" min="14870" style="129" width="3.71"/>
    <col collapsed="false" customWidth="true" hidden="false" outlineLevel="0" max="14871" min="14871" style="129" width="11.14"/>
    <col collapsed="false" customWidth="false" hidden="false" outlineLevel="0" max="15104" min="14872" style="129" width="10.57"/>
    <col collapsed="false" customWidth="true" hidden="true" outlineLevel="0" max="15112" min="15105" style="129" width="12.8"/>
    <col collapsed="false" customWidth="true" hidden="false" outlineLevel="0" max="15115" min="15113" style="129" width="3.71"/>
    <col collapsed="false" customWidth="true" hidden="false" outlineLevel="0" max="15116" min="15116" style="129" width="12.71"/>
    <col collapsed="false" customWidth="true" hidden="false" outlineLevel="0" max="15117" min="15117" style="129" width="47.43"/>
    <col collapsed="false" customWidth="true" hidden="true" outlineLevel="0" max="15121" min="15118" style="129" width="12.8"/>
    <col collapsed="false" customWidth="true" hidden="false" outlineLevel="0" max="15122" min="15122" style="129" width="11.71"/>
    <col collapsed="false" customWidth="true" hidden="false" outlineLevel="0" max="15123" min="15123" style="129" width="6.43"/>
    <col collapsed="false" customWidth="true" hidden="false" outlineLevel="0" max="15124" min="15124" style="129" width="11.71"/>
    <col collapsed="false" customWidth="true" hidden="true" outlineLevel="0" max="15125" min="15125" style="129" width="12.8"/>
    <col collapsed="false" customWidth="true" hidden="false" outlineLevel="0" max="15126" min="15126" style="129" width="3.71"/>
    <col collapsed="false" customWidth="true" hidden="false" outlineLevel="0" max="15127" min="15127" style="129" width="11.14"/>
    <col collapsed="false" customWidth="false" hidden="false" outlineLevel="0" max="15360" min="15128" style="129" width="10.57"/>
    <col collapsed="false" customWidth="true" hidden="true" outlineLevel="0" max="15368" min="15361" style="129" width="12.8"/>
    <col collapsed="false" customWidth="true" hidden="false" outlineLevel="0" max="15371" min="15369" style="129" width="3.71"/>
    <col collapsed="false" customWidth="true" hidden="false" outlineLevel="0" max="15372" min="15372" style="129" width="12.71"/>
    <col collapsed="false" customWidth="true" hidden="false" outlineLevel="0" max="15373" min="15373" style="129" width="47.43"/>
    <col collapsed="false" customWidth="true" hidden="true" outlineLevel="0" max="15377" min="15374" style="129" width="12.8"/>
    <col collapsed="false" customWidth="true" hidden="false" outlineLevel="0" max="15378" min="15378" style="129" width="11.71"/>
    <col collapsed="false" customWidth="true" hidden="false" outlineLevel="0" max="15379" min="15379" style="129" width="6.43"/>
    <col collapsed="false" customWidth="true" hidden="false" outlineLevel="0" max="15380" min="15380" style="129" width="11.71"/>
    <col collapsed="false" customWidth="true" hidden="true" outlineLevel="0" max="15381" min="15381" style="129" width="12.8"/>
    <col collapsed="false" customWidth="true" hidden="false" outlineLevel="0" max="15382" min="15382" style="129" width="3.71"/>
    <col collapsed="false" customWidth="true" hidden="false" outlineLevel="0" max="15383" min="15383" style="129" width="11.14"/>
    <col collapsed="false" customWidth="false" hidden="false" outlineLevel="0" max="15616" min="15384" style="129" width="10.57"/>
    <col collapsed="false" customWidth="true" hidden="true" outlineLevel="0" max="15624" min="15617" style="129" width="12.8"/>
    <col collapsed="false" customWidth="true" hidden="false" outlineLevel="0" max="15627" min="15625" style="129" width="3.71"/>
    <col collapsed="false" customWidth="true" hidden="false" outlineLevel="0" max="15628" min="15628" style="129" width="12.71"/>
    <col collapsed="false" customWidth="true" hidden="false" outlineLevel="0" max="15629" min="15629" style="129" width="47.43"/>
    <col collapsed="false" customWidth="true" hidden="true" outlineLevel="0" max="15633" min="15630" style="129" width="12.8"/>
    <col collapsed="false" customWidth="true" hidden="false" outlineLevel="0" max="15634" min="15634" style="129" width="11.71"/>
    <col collapsed="false" customWidth="true" hidden="false" outlineLevel="0" max="15635" min="15635" style="129" width="6.43"/>
    <col collapsed="false" customWidth="true" hidden="false" outlineLevel="0" max="15636" min="15636" style="129" width="11.71"/>
    <col collapsed="false" customWidth="true" hidden="true" outlineLevel="0" max="15637" min="15637" style="129" width="12.8"/>
    <col collapsed="false" customWidth="true" hidden="false" outlineLevel="0" max="15638" min="15638" style="129" width="3.71"/>
    <col collapsed="false" customWidth="true" hidden="false" outlineLevel="0" max="15639" min="15639" style="129" width="11.14"/>
    <col collapsed="false" customWidth="false" hidden="false" outlineLevel="0" max="15872" min="15640" style="129" width="10.57"/>
    <col collapsed="false" customWidth="true" hidden="true" outlineLevel="0" max="15880" min="15873" style="129" width="12.8"/>
    <col collapsed="false" customWidth="true" hidden="false" outlineLevel="0" max="15883" min="15881" style="129" width="3.71"/>
    <col collapsed="false" customWidth="true" hidden="false" outlineLevel="0" max="15884" min="15884" style="129" width="12.71"/>
    <col collapsed="false" customWidth="true" hidden="false" outlineLevel="0" max="15885" min="15885" style="129" width="47.43"/>
    <col collapsed="false" customWidth="true" hidden="true" outlineLevel="0" max="15889" min="15886" style="129" width="12.8"/>
    <col collapsed="false" customWidth="true" hidden="false" outlineLevel="0" max="15890" min="15890" style="129" width="11.71"/>
    <col collapsed="false" customWidth="true" hidden="false" outlineLevel="0" max="15891" min="15891" style="129" width="6.43"/>
    <col collapsed="false" customWidth="true" hidden="false" outlineLevel="0" max="15892" min="15892" style="129" width="11.71"/>
    <col collapsed="false" customWidth="true" hidden="true" outlineLevel="0" max="15893" min="15893" style="129" width="12.8"/>
    <col collapsed="false" customWidth="true" hidden="false" outlineLevel="0" max="15894" min="15894" style="129" width="3.71"/>
    <col collapsed="false" customWidth="true" hidden="false" outlineLevel="0" max="15895" min="15895" style="129" width="11.14"/>
    <col collapsed="false" customWidth="false" hidden="false" outlineLevel="0" max="16128" min="15896" style="129" width="10.57"/>
    <col collapsed="false" customWidth="true" hidden="true" outlineLevel="0" max="16136" min="16129" style="129" width="12.8"/>
    <col collapsed="false" customWidth="true" hidden="false" outlineLevel="0" max="16139" min="16137" style="129" width="3.71"/>
    <col collapsed="false" customWidth="true" hidden="false" outlineLevel="0" max="16140" min="16140" style="129" width="12.71"/>
    <col collapsed="false" customWidth="true" hidden="false" outlineLevel="0" max="16141" min="16141" style="129" width="47.43"/>
    <col collapsed="false" customWidth="true" hidden="true" outlineLevel="0" max="16145" min="16142" style="129" width="12.8"/>
    <col collapsed="false" customWidth="true" hidden="false" outlineLevel="0" max="16146" min="16146" style="129" width="11.71"/>
    <col collapsed="false" customWidth="true" hidden="false" outlineLevel="0" max="16147" min="16147" style="129" width="6.43"/>
    <col collapsed="false" customWidth="true" hidden="false" outlineLevel="0" max="16148" min="16148" style="129" width="11.71"/>
    <col collapsed="false" customWidth="true" hidden="true" outlineLevel="0" max="16149" min="16149" style="129" width="12.8"/>
    <col collapsed="false" customWidth="true" hidden="false" outlineLevel="0" max="16150" min="16150" style="129" width="3.71"/>
    <col collapsed="false" customWidth="true" hidden="false" outlineLevel="0" max="16151" min="16151" style="129" width="11.14"/>
    <col collapsed="false" customWidth="false" hidden="false" outlineLevel="0" max="16384" min="16152" style="129" width="10.57"/>
  </cols>
  <sheetData>
    <row r="1" customFormat="false" ht="14.25" hidden="true" customHeight="true" outlineLevel="0" collapsed="false"/>
    <row r="2" customFormat="false" ht="14.25" hidden="true" customHeight="true" outlineLevel="0" collapsed="false"/>
    <row r="3" customFormat="false" ht="14.25" hidden="true" customHeight="true" outlineLevel="0" collapsed="false"/>
    <row r="4" customFormat="false" ht="3" hidden="false" customHeight="true" outlineLevel="0" collapsed="false">
      <c r="J4" s="296"/>
      <c r="K4" s="296"/>
      <c r="L4" s="297"/>
      <c r="M4" s="297"/>
      <c r="N4" s="297"/>
      <c r="O4" s="144"/>
      <c r="P4" s="144"/>
      <c r="Q4" s="144"/>
      <c r="R4" s="144"/>
      <c r="S4" s="144"/>
      <c r="T4" s="144"/>
      <c r="U4" s="297"/>
    </row>
    <row r="5" customFormat="false" ht="22.5" hidden="false" customHeight="true" outlineLevel="0" collapsed="false">
      <c r="J5" s="296"/>
      <c r="K5" s="296"/>
      <c r="L5" s="298" t="s">
        <v>225</v>
      </c>
      <c r="M5" s="298"/>
      <c r="N5" s="298"/>
      <c r="O5" s="298"/>
      <c r="P5" s="298"/>
      <c r="Q5" s="298"/>
      <c r="R5" s="298"/>
      <c r="S5" s="298"/>
      <c r="T5" s="298"/>
      <c r="U5" s="377"/>
    </row>
    <row r="6" customFormat="false" ht="3" hidden="false" customHeight="true" outlineLevel="0" collapsed="false">
      <c r="J6" s="296"/>
      <c r="K6" s="296"/>
      <c r="L6" s="297"/>
      <c r="M6" s="297"/>
      <c r="N6" s="297"/>
      <c r="O6" s="300"/>
      <c r="P6" s="300"/>
      <c r="Q6" s="300"/>
      <c r="R6" s="300"/>
      <c r="S6" s="300"/>
      <c r="T6" s="300"/>
      <c r="U6" s="297"/>
    </row>
    <row r="7" s="260" customFormat="true" ht="22.5" hidden="false" customHeight="false" outlineLevel="0" collapsed="false">
      <c r="A7" s="259"/>
      <c r="B7" s="259"/>
      <c r="C7" s="259"/>
      <c r="D7" s="259"/>
      <c r="E7" s="259"/>
      <c r="F7" s="259"/>
      <c r="G7" s="259"/>
      <c r="H7" s="259"/>
      <c r="L7" s="301"/>
      <c r="M7" s="302" t="s">
        <v>47</v>
      </c>
      <c r="N7" s="303"/>
      <c r="O7" s="304" t="e">
        <f aca="false">IF(#NAME?="",IF(#NAME?="","",#NAME?),#NAME?)</f>
        <v>#N/A</v>
      </c>
      <c r="P7" s="304"/>
      <c r="Q7" s="304"/>
      <c r="R7" s="304"/>
      <c r="S7" s="304"/>
      <c r="T7" s="304"/>
      <c r="U7" s="397"/>
      <c r="X7" s="259"/>
      <c r="Y7" s="259"/>
      <c r="Z7" s="259"/>
      <c r="AA7" s="259"/>
      <c r="AB7" s="259"/>
      <c r="AC7" s="259"/>
      <c r="AD7" s="259"/>
      <c r="AE7" s="259"/>
      <c r="AF7" s="259"/>
      <c r="AG7" s="259"/>
      <c r="AH7" s="259"/>
      <c r="AI7" s="259"/>
    </row>
    <row r="8" s="260" customFormat="true" ht="18.75" hidden="false" customHeight="false" outlineLevel="0" collapsed="false">
      <c r="A8" s="259"/>
      <c r="B8" s="259"/>
      <c r="C8" s="259"/>
      <c r="D8" s="259"/>
      <c r="E8" s="259"/>
      <c r="F8" s="259"/>
      <c r="G8" s="259"/>
      <c r="H8" s="259"/>
      <c r="L8" s="301"/>
      <c r="M8" s="302" t="s">
        <v>49</v>
      </c>
      <c r="N8" s="303"/>
      <c r="O8" s="304" t="e">
        <f aca="false">IF(#NAME?="",IF(#NAME?="","",#NAME?),#NAME?)</f>
        <v>#N/A</v>
      </c>
      <c r="P8" s="304"/>
      <c r="Q8" s="304"/>
      <c r="R8" s="304"/>
      <c r="S8" s="304"/>
      <c r="T8" s="304"/>
      <c r="U8" s="397"/>
      <c r="X8" s="259"/>
      <c r="Y8" s="259"/>
      <c r="Z8" s="259"/>
      <c r="AA8" s="259"/>
      <c r="AB8" s="259"/>
      <c r="AC8" s="259"/>
      <c r="AD8" s="259"/>
      <c r="AE8" s="259"/>
      <c r="AF8" s="259"/>
      <c r="AG8" s="259"/>
      <c r="AH8" s="259"/>
      <c r="AI8" s="259"/>
    </row>
    <row r="9" s="260" customFormat="true" ht="18.75" hidden="false" customHeight="false" outlineLevel="0" collapsed="false">
      <c r="A9" s="259"/>
      <c r="B9" s="259"/>
      <c r="C9" s="259"/>
      <c r="D9" s="259"/>
      <c r="E9" s="259"/>
      <c r="F9" s="259"/>
      <c r="G9" s="259"/>
      <c r="H9" s="259"/>
      <c r="L9" s="213"/>
      <c r="M9" s="302" t="s">
        <v>51</v>
      </c>
      <c r="N9" s="303"/>
      <c r="O9" s="304" t="e">
        <f aca="false">IF(#NAME?="",IF(#NAME?="","",#NAME?),#NAME?)</f>
        <v>#N/A</v>
      </c>
      <c r="P9" s="304"/>
      <c r="Q9" s="304"/>
      <c r="R9" s="304"/>
      <c r="S9" s="304"/>
      <c r="T9" s="304"/>
      <c r="U9" s="397"/>
      <c r="X9" s="259"/>
      <c r="Y9" s="259"/>
      <c r="Z9" s="259"/>
      <c r="AA9" s="259"/>
      <c r="AB9" s="259"/>
      <c r="AC9" s="259"/>
      <c r="AD9" s="259"/>
      <c r="AE9" s="259"/>
      <c r="AF9" s="259"/>
      <c r="AG9" s="259"/>
      <c r="AH9" s="259"/>
      <c r="AI9" s="259"/>
    </row>
    <row r="10" s="260" customFormat="true" ht="18.75" hidden="false" customHeight="false" outlineLevel="0" collapsed="false">
      <c r="A10" s="259"/>
      <c r="B10" s="259"/>
      <c r="C10" s="259"/>
      <c r="D10" s="259"/>
      <c r="E10" s="259"/>
      <c r="F10" s="259"/>
      <c r="G10" s="259"/>
      <c r="H10" s="259"/>
      <c r="L10" s="213"/>
      <c r="M10" s="302" t="s">
        <v>53</v>
      </c>
      <c r="N10" s="303"/>
      <c r="O10" s="304" t="e">
        <f aca="false">IF(#NAME?="",IF(#NAME?="","",#NAME?),#NAME?)</f>
        <v>#N/A</v>
      </c>
      <c r="P10" s="304"/>
      <c r="Q10" s="304"/>
      <c r="R10" s="304"/>
      <c r="S10" s="304"/>
      <c r="T10" s="304"/>
      <c r="U10" s="397"/>
      <c r="X10" s="259"/>
      <c r="Y10" s="259"/>
      <c r="Z10" s="259"/>
      <c r="AA10" s="259"/>
      <c r="AB10" s="259"/>
      <c r="AC10" s="259"/>
      <c r="AD10" s="259"/>
      <c r="AE10" s="259"/>
      <c r="AF10" s="259"/>
      <c r="AG10" s="259"/>
      <c r="AH10" s="259"/>
      <c r="AI10" s="259"/>
    </row>
    <row r="11" s="260" customFormat="true" ht="11.25" hidden="true" customHeight="true" outlineLevel="0" collapsed="false">
      <c r="A11" s="259"/>
      <c r="B11" s="259"/>
      <c r="C11" s="259"/>
      <c r="D11" s="259"/>
      <c r="E11" s="259"/>
      <c r="F11" s="259"/>
      <c r="G11" s="259"/>
      <c r="H11" s="259"/>
      <c r="L11" s="307"/>
      <c r="M11" s="307"/>
      <c r="N11" s="307"/>
      <c r="O11" s="398"/>
      <c r="P11" s="398"/>
      <c r="Q11" s="398"/>
      <c r="R11" s="398"/>
      <c r="S11" s="398"/>
      <c r="T11" s="398"/>
      <c r="U11" s="308" t="s">
        <v>170</v>
      </c>
      <c r="X11" s="259"/>
      <c r="Y11" s="259"/>
      <c r="Z11" s="259"/>
      <c r="AA11" s="259"/>
      <c r="AB11" s="259"/>
      <c r="AC11" s="259"/>
      <c r="AD11" s="259"/>
      <c r="AE11" s="259"/>
      <c r="AF11" s="259"/>
      <c r="AG11" s="259"/>
      <c r="AH11" s="259"/>
      <c r="AI11" s="259"/>
    </row>
    <row r="12" customFormat="false" ht="14.25" hidden="false" customHeight="false" outlineLevel="0" collapsed="false">
      <c r="J12" s="296"/>
      <c r="K12" s="296"/>
      <c r="L12" s="297"/>
      <c r="M12" s="297"/>
      <c r="N12" s="297"/>
      <c r="O12" s="399"/>
      <c r="P12" s="399"/>
      <c r="Q12" s="399"/>
      <c r="R12" s="399"/>
      <c r="S12" s="399"/>
      <c r="T12" s="399"/>
      <c r="U12" s="399"/>
    </row>
    <row r="13" customFormat="false" ht="14.25" hidden="false" customHeight="true" outlineLevel="0" collapsed="false">
      <c r="J13" s="296"/>
      <c r="K13" s="296"/>
      <c r="L13" s="156" t="s">
        <v>147</v>
      </c>
      <c r="M13" s="156"/>
      <c r="N13" s="156"/>
      <c r="O13" s="156"/>
      <c r="P13" s="156"/>
      <c r="Q13" s="156"/>
      <c r="R13" s="156"/>
      <c r="S13" s="156"/>
      <c r="T13" s="156"/>
      <c r="U13" s="156"/>
      <c r="V13" s="156"/>
      <c r="W13" s="156" t="s">
        <v>148</v>
      </c>
    </row>
    <row r="14" customFormat="false" ht="14.25" hidden="false" customHeight="true" outlineLevel="0" collapsed="false">
      <c r="J14" s="296"/>
      <c r="K14" s="296"/>
      <c r="L14" s="311" t="s">
        <v>95</v>
      </c>
      <c r="M14" s="311" t="s">
        <v>171</v>
      </c>
      <c r="N14" s="400"/>
      <c r="O14" s="313" t="s">
        <v>172</v>
      </c>
      <c r="P14" s="313"/>
      <c r="Q14" s="313"/>
      <c r="R14" s="313"/>
      <c r="S14" s="313"/>
      <c r="T14" s="313"/>
      <c r="U14" s="311" t="s">
        <v>173</v>
      </c>
      <c r="V14" s="314" t="s">
        <v>174</v>
      </c>
      <c r="W14" s="156"/>
    </row>
    <row r="15" customFormat="false" ht="14.25" hidden="false" customHeight="true" outlineLevel="0" collapsed="false">
      <c r="J15" s="296"/>
      <c r="K15" s="296"/>
      <c r="L15" s="311"/>
      <c r="M15" s="311"/>
      <c r="N15" s="400"/>
      <c r="O15" s="316" t="s">
        <v>226</v>
      </c>
      <c r="P15" s="316"/>
      <c r="Q15" s="316"/>
      <c r="R15" s="383" t="s">
        <v>177</v>
      </c>
      <c r="S15" s="383"/>
      <c r="T15" s="383"/>
      <c r="U15" s="311"/>
      <c r="V15" s="314"/>
      <c r="W15" s="156"/>
    </row>
    <row r="16" customFormat="false" ht="30" hidden="false" customHeight="true" outlineLevel="0" collapsed="false">
      <c r="J16" s="296"/>
      <c r="K16" s="296"/>
      <c r="L16" s="311"/>
      <c r="M16" s="311"/>
      <c r="N16" s="401"/>
      <c r="O16" s="316"/>
      <c r="P16" s="319"/>
      <c r="Q16" s="319"/>
      <c r="R16" s="320" t="s">
        <v>180</v>
      </c>
      <c r="S16" s="320" t="s">
        <v>181</v>
      </c>
      <c r="T16" s="320"/>
      <c r="U16" s="311"/>
      <c r="V16" s="314"/>
      <c r="W16" s="156"/>
    </row>
    <row r="17" customFormat="false" ht="14.25" hidden="false" customHeight="false" outlineLevel="0" collapsed="false">
      <c r="J17" s="296"/>
      <c r="K17" s="321" t="n">
        <v>1</v>
      </c>
      <c r="L17" s="322" t="s">
        <v>97</v>
      </c>
      <c r="M17" s="322" t="s">
        <v>98</v>
      </c>
      <c r="N17" s="402" t="s">
        <v>98</v>
      </c>
      <c r="O17" s="324" t="n">
        <f aca="true">OFFSET(O17,0,-1)+1</f>
        <v>3</v>
      </c>
      <c r="P17" s="323" t="n">
        <f aca="true">OFFSET(P17,0,-1)</f>
        <v>3</v>
      </c>
      <c r="Q17" s="323" t="n">
        <f aca="true">OFFSET(Q17,0,-1)</f>
        <v>3</v>
      </c>
      <c r="R17" s="324" t="n">
        <f aca="true">OFFSET(R17,0,-1)+1</f>
        <v>4</v>
      </c>
      <c r="S17" s="324" t="n">
        <f aca="true">OFFSET(S17,0,-1)+1</f>
        <v>5</v>
      </c>
      <c r="T17" s="324"/>
      <c r="U17" s="324" t="n">
        <f aca="true">OFFSET(U17,0,-2)+1</f>
        <v>6</v>
      </c>
      <c r="V17" s="323" t="n">
        <f aca="true">OFFSET(V17,0,-1)</f>
        <v>6</v>
      </c>
      <c r="W17" s="324" t="n">
        <f aca="true">OFFSET(W17,0,-1)+1</f>
        <v>7</v>
      </c>
    </row>
    <row r="18" customFormat="false" ht="22.5" hidden="false" customHeight="false" outlineLevel="0" collapsed="false">
      <c r="A18" s="325" t="n">
        <v>1</v>
      </c>
      <c r="B18" s="326"/>
      <c r="C18" s="326"/>
      <c r="D18" s="326"/>
      <c r="E18" s="327"/>
      <c r="F18" s="325"/>
      <c r="G18" s="326"/>
      <c r="H18" s="326"/>
      <c r="I18" s="293"/>
      <c r="J18" s="328"/>
      <c r="K18" s="344" t="n">
        <v>1</v>
      </c>
      <c r="L18" s="330" t="e">
        <f aca="false">mergeValue()</f>
        <v>#VALUE!</v>
      </c>
      <c r="M18" s="331" t="s">
        <v>121</v>
      </c>
      <c r="N18" s="391"/>
      <c r="O18" s="240"/>
      <c r="P18" s="240"/>
      <c r="Q18" s="240"/>
      <c r="R18" s="240"/>
      <c r="S18" s="240"/>
      <c r="T18" s="240"/>
      <c r="U18" s="240"/>
      <c r="V18" s="240"/>
      <c r="W18" s="334" t="s">
        <v>227</v>
      </c>
    </row>
    <row r="19" customFormat="false" ht="22.5" hidden="false" customHeight="false" outlineLevel="0" collapsed="false">
      <c r="A19" s="325"/>
      <c r="B19" s="325" t="n">
        <v>1</v>
      </c>
      <c r="C19" s="326"/>
      <c r="D19" s="326"/>
      <c r="E19" s="325"/>
      <c r="F19" s="325"/>
      <c r="G19" s="326"/>
      <c r="H19" s="326"/>
      <c r="I19" s="152"/>
      <c r="J19" s="335"/>
      <c r="K19" s="344" t="n">
        <v>1</v>
      </c>
      <c r="L19" s="330" t="e">
        <f aca="false">mergeValue() &amp;"."&amp;mergeValue()</f>
        <v>#VALUE!</v>
      </c>
      <c r="M19" s="337" t="s">
        <v>92</v>
      </c>
      <c r="N19" s="391"/>
      <c r="O19" s="240"/>
      <c r="P19" s="240"/>
      <c r="Q19" s="240"/>
      <c r="R19" s="240"/>
      <c r="S19" s="240"/>
      <c r="T19" s="240"/>
      <c r="U19" s="240"/>
      <c r="V19" s="240"/>
      <c r="W19" s="334" t="s">
        <v>183</v>
      </c>
    </row>
    <row r="20" customFormat="false" ht="22.5" hidden="false" customHeight="false" outlineLevel="0" collapsed="false">
      <c r="A20" s="325"/>
      <c r="B20" s="325"/>
      <c r="C20" s="325" t="n">
        <v>1</v>
      </c>
      <c r="D20" s="326"/>
      <c r="E20" s="325"/>
      <c r="F20" s="325"/>
      <c r="G20" s="326"/>
      <c r="H20" s="326"/>
      <c r="I20" s="338"/>
      <c r="J20" s="335"/>
      <c r="K20" s="344" t="n">
        <v>1</v>
      </c>
      <c r="L20" s="330" t="e">
        <f aca="false">mergeValue() &amp;"."&amp;mergeValue()&amp;"."&amp;mergeValue()</f>
        <v>#VALUE!</v>
      </c>
      <c r="M20" s="339" t="s">
        <v>184</v>
      </c>
      <c r="N20" s="391"/>
      <c r="O20" s="240"/>
      <c r="P20" s="240"/>
      <c r="Q20" s="240"/>
      <c r="R20" s="240"/>
      <c r="S20" s="240"/>
      <c r="T20" s="240"/>
      <c r="U20" s="240"/>
      <c r="V20" s="240"/>
      <c r="W20" s="334" t="s">
        <v>185</v>
      </c>
    </row>
    <row r="21" customFormat="false" ht="22.5" hidden="false" customHeight="false" outlineLevel="0" collapsed="false">
      <c r="A21" s="325"/>
      <c r="B21" s="325"/>
      <c r="C21" s="325"/>
      <c r="D21" s="325" t="n">
        <v>1</v>
      </c>
      <c r="E21" s="325"/>
      <c r="F21" s="325"/>
      <c r="G21" s="326"/>
      <c r="H21" s="326"/>
      <c r="I21" s="325" t="n">
        <v>1</v>
      </c>
      <c r="J21" s="335"/>
      <c r="K21" s="344" t="n">
        <v>1</v>
      </c>
      <c r="L21" s="330" t="e">
        <f aca="false">mergeValue() &amp;"."&amp;mergeValue()&amp;"."&amp;mergeValue()&amp;"."&amp;mergeValue()</f>
        <v>#VALUE!</v>
      </c>
      <c r="M21" s="340" t="s">
        <v>186</v>
      </c>
      <c r="N21" s="391"/>
      <c r="O21" s="240"/>
      <c r="P21" s="240"/>
      <c r="Q21" s="240"/>
      <c r="R21" s="240"/>
      <c r="S21" s="240"/>
      <c r="T21" s="240"/>
      <c r="U21" s="240"/>
      <c r="V21" s="240"/>
      <c r="W21" s="334" t="s">
        <v>187</v>
      </c>
    </row>
    <row r="22" customFormat="false" ht="11.25" hidden="true" customHeight="true" outlineLevel="0" collapsed="false">
      <c r="A22" s="325"/>
      <c r="B22" s="325"/>
      <c r="C22" s="325"/>
      <c r="D22" s="325"/>
      <c r="E22" s="325" t="n">
        <v>1</v>
      </c>
      <c r="F22" s="325"/>
      <c r="G22" s="326"/>
      <c r="H22" s="326"/>
      <c r="I22" s="325"/>
      <c r="J22" s="325"/>
      <c r="K22" s="344" t="n">
        <v>1</v>
      </c>
      <c r="L22" s="330"/>
      <c r="M22" s="342"/>
      <c r="N22" s="270"/>
      <c r="O22" s="403"/>
      <c r="P22" s="403"/>
      <c r="Q22" s="403"/>
      <c r="R22" s="403"/>
      <c r="S22" s="403"/>
      <c r="T22" s="403"/>
      <c r="U22" s="330"/>
      <c r="V22" s="404"/>
      <c r="W22" s="405"/>
    </row>
    <row r="23" customFormat="false" ht="90" hidden="false" customHeight="false" outlineLevel="0" collapsed="false">
      <c r="A23" s="325"/>
      <c r="B23" s="325"/>
      <c r="C23" s="325"/>
      <c r="D23" s="325"/>
      <c r="E23" s="325"/>
      <c r="F23" s="325" t="n">
        <v>1</v>
      </c>
      <c r="G23" s="326"/>
      <c r="H23" s="326"/>
      <c r="I23" s="325"/>
      <c r="J23" s="143"/>
      <c r="K23" s="344" t="n">
        <v>1</v>
      </c>
      <c r="L23" s="330" t="e">
        <f aca="false">mergeValue() &amp;"."&amp;mergeValue()&amp;"."&amp;mergeValue()&amp;"."&amp;mergeValue()&amp;"."&amp;mergeValue()</f>
        <v>#VALUE!</v>
      </c>
      <c r="M23" s="342" t="s">
        <v>190</v>
      </c>
      <c r="N23" s="270"/>
      <c r="O23" s="343"/>
      <c r="P23" s="343"/>
      <c r="Q23" s="343"/>
      <c r="R23" s="343"/>
      <c r="S23" s="343"/>
      <c r="T23" s="343"/>
      <c r="U23" s="343"/>
      <c r="V23" s="343"/>
      <c r="W23" s="334" t="s">
        <v>228</v>
      </c>
      <c r="Y23" s="131" t="e">
        <f aca="false">strCheckUnique()</f>
        <v>#VALUE!</v>
      </c>
      <c r="AA23" s="131"/>
    </row>
    <row r="24" customFormat="false" ht="189" hidden="false" customHeight="true" outlineLevel="0" collapsed="false">
      <c r="A24" s="325"/>
      <c r="B24" s="325"/>
      <c r="C24" s="325"/>
      <c r="D24" s="325"/>
      <c r="E24" s="325"/>
      <c r="F24" s="325"/>
      <c r="G24" s="326" t="n">
        <v>1</v>
      </c>
      <c r="H24" s="326"/>
      <c r="I24" s="325"/>
      <c r="J24" s="143"/>
      <c r="K24" s="173"/>
      <c r="L24" s="330" t="e">
        <f aca="false">mergeValue() &amp;"."&amp;mergeValue()&amp;"."&amp;mergeValue()&amp;"."&amp;mergeValue()&amp;"."&amp;mergeValue()&amp;"."&amp;mergeValue()</f>
        <v>#VALUE!</v>
      </c>
      <c r="M24" s="346"/>
      <c r="N24" s="392"/>
      <c r="O24" s="347"/>
      <c r="P24" s="347"/>
      <c r="Q24" s="347"/>
      <c r="R24" s="349"/>
      <c r="S24" s="350" t="s">
        <v>91</v>
      </c>
      <c r="T24" s="349"/>
      <c r="U24" s="350" t="s">
        <v>35</v>
      </c>
      <c r="V24" s="406"/>
      <c r="W24" s="276" t="s">
        <v>229</v>
      </c>
      <c r="X24" s="134" t="e">
        <f aca="false">strCheckDate()</f>
        <v>#VALUE!</v>
      </c>
      <c r="Y24" s="131"/>
      <c r="Z24" s="131" t="str">
        <f aca="false">IF(M24="","",M24 )</f>
        <v/>
      </c>
      <c r="AA24" s="131"/>
      <c r="AB24" s="131"/>
      <c r="AC24" s="131"/>
    </row>
    <row r="25" customFormat="false" ht="11.25" hidden="true" customHeight="true" outlineLevel="0" collapsed="false">
      <c r="A25" s="325"/>
      <c r="B25" s="325"/>
      <c r="C25" s="325"/>
      <c r="D25" s="325"/>
      <c r="E25" s="325"/>
      <c r="F25" s="325"/>
      <c r="G25" s="326"/>
      <c r="H25" s="326"/>
      <c r="I25" s="325"/>
      <c r="J25" s="143"/>
      <c r="K25" s="344" t="n">
        <v>1</v>
      </c>
      <c r="L25" s="351"/>
      <c r="M25" s="332"/>
      <c r="N25" s="392"/>
      <c r="O25" s="347"/>
      <c r="P25" s="347"/>
      <c r="Q25" s="352" t="str">
        <f aca="false">R24 &amp; "-" &amp; T24</f>
        <v>-</v>
      </c>
      <c r="R25" s="349"/>
      <c r="S25" s="350"/>
      <c r="T25" s="349"/>
      <c r="U25" s="350"/>
      <c r="V25" s="406"/>
      <c r="W25" s="276"/>
      <c r="Y25" s="131"/>
      <c r="Z25" s="131"/>
      <c r="AA25" s="131"/>
      <c r="AB25" s="131"/>
      <c r="AC25" s="131"/>
    </row>
    <row r="26" s="2" customFormat="true" ht="15" hidden="false" customHeight="true" outlineLevel="0" collapsed="false">
      <c r="A26" s="325"/>
      <c r="B26" s="325"/>
      <c r="C26" s="325"/>
      <c r="D26" s="325"/>
      <c r="E26" s="325"/>
      <c r="F26" s="325"/>
      <c r="G26" s="326"/>
      <c r="H26" s="326"/>
      <c r="I26" s="325"/>
      <c r="J26" s="143"/>
      <c r="K26" s="344" t="n">
        <v>1</v>
      </c>
      <c r="L26" s="353"/>
      <c r="M26" s="356" t="s">
        <v>193</v>
      </c>
      <c r="N26" s="360"/>
      <c r="O26" s="395"/>
      <c r="P26" s="395"/>
      <c r="Q26" s="395"/>
      <c r="R26" s="357"/>
      <c r="S26" s="167"/>
      <c r="T26" s="357"/>
      <c r="U26" s="360"/>
      <c r="V26" s="355"/>
      <c r="W26" s="276"/>
      <c r="X26" s="365"/>
      <c r="Y26" s="365"/>
      <c r="Z26" s="365"/>
      <c r="AA26" s="365"/>
      <c r="AB26" s="365"/>
      <c r="AC26" s="365"/>
      <c r="AD26" s="365"/>
      <c r="AE26" s="365"/>
      <c r="AF26" s="365"/>
      <c r="AG26" s="365"/>
      <c r="AH26" s="365"/>
      <c r="AI26" s="365"/>
    </row>
    <row r="27" s="2" customFormat="true" ht="15" hidden="false" customHeight="true" outlineLevel="0" collapsed="false">
      <c r="A27" s="325"/>
      <c r="B27" s="325"/>
      <c r="C27" s="325"/>
      <c r="D27" s="325"/>
      <c r="E27" s="325"/>
      <c r="F27" s="325"/>
      <c r="G27" s="325"/>
      <c r="H27" s="326"/>
      <c r="I27" s="325"/>
      <c r="J27" s="325"/>
      <c r="K27" s="341"/>
      <c r="L27" s="353"/>
      <c r="M27" s="360" t="s">
        <v>194</v>
      </c>
      <c r="N27" s="356"/>
      <c r="O27" s="356"/>
      <c r="P27" s="356"/>
      <c r="Q27" s="356"/>
      <c r="R27" s="356"/>
      <c r="S27" s="356"/>
      <c r="T27" s="356"/>
      <c r="U27" s="356"/>
      <c r="V27" s="356"/>
      <c r="W27" s="355"/>
      <c r="X27" s="365"/>
      <c r="Y27" s="365"/>
      <c r="Z27" s="365"/>
      <c r="AA27" s="365"/>
      <c r="AB27" s="365"/>
      <c r="AC27" s="365"/>
      <c r="AD27" s="365"/>
      <c r="AE27" s="365"/>
      <c r="AF27" s="365"/>
      <c r="AG27" s="365"/>
      <c r="AH27" s="365"/>
      <c r="AI27" s="365"/>
      <c r="AJ27" s="365"/>
    </row>
    <row r="28" s="2" customFormat="true" ht="15" hidden="true" customHeight="true" outlineLevel="0" collapsed="false">
      <c r="A28" s="325"/>
      <c r="B28" s="325"/>
      <c r="C28" s="325"/>
      <c r="D28" s="325"/>
      <c r="E28" s="325"/>
      <c r="F28" s="325"/>
      <c r="G28" s="325"/>
      <c r="H28" s="326"/>
      <c r="I28" s="325"/>
      <c r="J28" s="325"/>
      <c r="K28" s="341"/>
      <c r="L28" s="353"/>
      <c r="M28" s="360"/>
      <c r="N28" s="356"/>
      <c r="O28" s="356"/>
      <c r="P28" s="356"/>
      <c r="Q28" s="356"/>
      <c r="R28" s="356"/>
      <c r="S28" s="356"/>
      <c r="T28" s="356"/>
      <c r="U28" s="356"/>
      <c r="V28" s="356"/>
      <c r="W28" s="355"/>
      <c r="X28" s="365"/>
      <c r="Y28" s="365"/>
      <c r="Z28" s="365"/>
      <c r="AA28" s="365"/>
      <c r="AB28" s="365"/>
      <c r="AC28" s="365"/>
      <c r="AD28" s="365"/>
      <c r="AE28" s="365"/>
      <c r="AF28" s="365"/>
      <c r="AG28" s="365"/>
      <c r="AH28" s="365"/>
      <c r="AI28" s="365"/>
      <c r="AJ28" s="365"/>
    </row>
    <row r="29" s="2" customFormat="true" ht="15" hidden="false" customHeight="true" outlineLevel="0" collapsed="false">
      <c r="A29" s="325"/>
      <c r="B29" s="325"/>
      <c r="C29" s="325"/>
      <c r="D29" s="183"/>
      <c r="E29" s="183"/>
      <c r="F29" s="325"/>
      <c r="G29" s="326"/>
      <c r="H29" s="326"/>
      <c r="I29" s="328"/>
      <c r="J29" s="359"/>
      <c r="K29" s="344" t="n">
        <v>1</v>
      </c>
      <c r="L29" s="353"/>
      <c r="M29" s="278" t="s">
        <v>196</v>
      </c>
      <c r="N29" s="363"/>
      <c r="O29" s="395"/>
      <c r="P29" s="395"/>
      <c r="Q29" s="395"/>
      <c r="R29" s="357"/>
      <c r="S29" s="167"/>
      <c r="T29" s="357"/>
      <c r="U29" s="363"/>
      <c r="V29" s="167"/>
      <c r="W29" s="355"/>
      <c r="X29" s="365"/>
      <c r="Y29" s="365"/>
      <c r="Z29" s="365"/>
      <c r="AA29" s="365"/>
      <c r="AB29" s="365"/>
      <c r="AC29" s="365"/>
      <c r="AD29" s="365"/>
      <c r="AE29" s="365"/>
      <c r="AF29" s="365"/>
      <c r="AG29" s="365"/>
      <c r="AH29" s="365"/>
      <c r="AI29" s="365"/>
    </row>
    <row r="30" s="2" customFormat="true" ht="15" hidden="false" customHeight="true" outlineLevel="0" collapsed="false">
      <c r="A30" s="325"/>
      <c r="B30" s="325"/>
      <c r="C30" s="183"/>
      <c r="D30" s="183"/>
      <c r="E30" s="183"/>
      <c r="F30" s="183"/>
      <c r="G30" s="326"/>
      <c r="H30" s="326"/>
      <c r="I30" s="3"/>
      <c r="J30" s="359"/>
      <c r="K30" s="344" t="n">
        <v>1</v>
      </c>
      <c r="L30" s="353"/>
      <c r="M30" s="363" t="s">
        <v>197</v>
      </c>
      <c r="N30" s="363"/>
      <c r="O30" s="395"/>
      <c r="P30" s="395"/>
      <c r="Q30" s="395"/>
      <c r="R30" s="357"/>
      <c r="S30" s="167"/>
      <c r="T30" s="357"/>
      <c r="U30" s="363"/>
      <c r="V30" s="167"/>
      <c r="W30" s="355"/>
      <c r="X30" s="365"/>
      <c r="Y30" s="365"/>
      <c r="Z30" s="365"/>
      <c r="AA30" s="365"/>
      <c r="AB30" s="365"/>
      <c r="AC30" s="365"/>
      <c r="AD30" s="365"/>
      <c r="AE30" s="365"/>
      <c r="AF30" s="365"/>
      <c r="AG30" s="365"/>
      <c r="AH30" s="365"/>
      <c r="AI30" s="365"/>
    </row>
    <row r="31" s="2" customFormat="true" ht="15" hidden="false" customHeight="true" outlineLevel="0" collapsed="false">
      <c r="A31" s="325"/>
      <c r="B31" s="183"/>
      <c r="C31" s="183"/>
      <c r="D31" s="183"/>
      <c r="E31" s="183"/>
      <c r="F31" s="183"/>
      <c r="G31" s="326"/>
      <c r="H31" s="326"/>
      <c r="I31" s="328"/>
      <c r="J31" s="359"/>
      <c r="K31" s="344" t="n">
        <v>1</v>
      </c>
      <c r="L31" s="353"/>
      <c r="M31" s="179" t="s">
        <v>114</v>
      </c>
      <c r="N31" s="363"/>
      <c r="O31" s="395"/>
      <c r="P31" s="395"/>
      <c r="Q31" s="395"/>
      <c r="R31" s="357"/>
      <c r="S31" s="167"/>
      <c r="T31" s="357"/>
      <c r="U31" s="363"/>
      <c r="V31" s="167"/>
      <c r="W31" s="355"/>
      <c r="X31" s="365"/>
      <c r="Y31" s="365"/>
      <c r="Z31" s="365"/>
      <c r="AA31" s="365"/>
      <c r="AB31" s="365"/>
      <c r="AC31" s="365"/>
      <c r="AD31" s="365"/>
      <c r="AE31" s="365"/>
      <c r="AF31" s="365"/>
      <c r="AG31" s="365"/>
      <c r="AH31" s="365"/>
      <c r="AI31" s="365"/>
    </row>
    <row r="32" s="2" customFormat="true" ht="15" hidden="false" customHeight="true" outlineLevel="0" collapsed="false">
      <c r="L32" s="364"/>
      <c r="M32" s="286" t="s">
        <v>198</v>
      </c>
      <c r="N32" s="363"/>
      <c r="O32" s="395"/>
      <c r="P32" s="395"/>
      <c r="Q32" s="395"/>
      <c r="R32" s="357"/>
      <c r="S32" s="167"/>
      <c r="T32" s="357"/>
      <c r="U32" s="363"/>
      <c r="V32" s="167"/>
      <c r="W32" s="355"/>
      <c r="X32" s="365"/>
      <c r="Y32" s="365"/>
      <c r="Z32" s="365"/>
      <c r="AA32" s="365"/>
      <c r="AB32" s="365"/>
      <c r="AC32" s="365"/>
      <c r="AD32" s="365"/>
      <c r="AE32" s="365"/>
      <c r="AF32" s="365"/>
      <c r="AG32" s="365"/>
      <c r="AH32" s="365"/>
      <c r="AI32" s="365"/>
    </row>
    <row r="33" customFormat="false" ht="3" hidden="false" customHeight="true" outlineLevel="0" collapsed="false">
      <c r="L33" s="396"/>
      <c r="M33" s="396"/>
      <c r="N33" s="396"/>
      <c r="O33" s="396"/>
      <c r="P33" s="396"/>
      <c r="Q33" s="396"/>
      <c r="R33" s="396"/>
      <c r="S33" s="396"/>
      <c r="T33" s="396"/>
      <c r="U33" s="396"/>
    </row>
    <row r="34" customFormat="false" ht="106.5" hidden="false" customHeight="true" outlineLevel="0" collapsed="false">
      <c r="L34" s="366" t="n">
        <v>1</v>
      </c>
      <c r="M34" s="292" t="s">
        <v>230</v>
      </c>
      <c r="N34" s="292"/>
      <c r="O34" s="292"/>
      <c r="P34" s="292"/>
      <c r="Q34" s="292"/>
      <c r="R34" s="292"/>
      <c r="S34" s="292"/>
      <c r="T34" s="292"/>
      <c r="U34" s="292"/>
      <c r="V34" s="292"/>
      <c r="W34" s="292"/>
    </row>
  </sheetData>
  <sheetProtection sheet="true" password="fa9c" objects="true" scenarios="true" formatColumns="false" formatRows="false"/>
  <mergeCells count="39">
    <mergeCell ref="L5:T5"/>
    <mergeCell ref="O7:T7"/>
    <mergeCell ref="O8:T8"/>
    <mergeCell ref="O9:T9"/>
    <mergeCell ref="O10:T10"/>
    <mergeCell ref="L11:M11"/>
    <mergeCell ref="O11:T11"/>
    <mergeCell ref="O12:U12"/>
    <mergeCell ref="L13:V13"/>
    <mergeCell ref="W13:W16"/>
    <mergeCell ref="L14:L16"/>
    <mergeCell ref="M14:M16"/>
    <mergeCell ref="O14:T14"/>
    <mergeCell ref="U14:U16"/>
    <mergeCell ref="V14:V16"/>
    <mergeCell ref="O15:O16"/>
    <mergeCell ref="P15:Q15"/>
    <mergeCell ref="R15:T15"/>
    <mergeCell ref="S16:T16"/>
    <mergeCell ref="S17:T17"/>
    <mergeCell ref="A18:A31"/>
    <mergeCell ref="O18:V18"/>
    <mergeCell ref="B19:B30"/>
    <mergeCell ref="O19:V19"/>
    <mergeCell ref="C20:C29"/>
    <mergeCell ref="O20:V20"/>
    <mergeCell ref="D21:D28"/>
    <mergeCell ref="I21:I28"/>
    <mergeCell ref="O21:V21"/>
    <mergeCell ref="E22:E27"/>
    <mergeCell ref="F23:F26"/>
    <mergeCell ref="J23:J26"/>
    <mergeCell ref="O23:V23"/>
    <mergeCell ref="R24:R25"/>
    <mergeCell ref="S24:S25"/>
    <mergeCell ref="T24:T25"/>
    <mergeCell ref="U24:U25"/>
    <mergeCell ref="W24:W26"/>
    <mergeCell ref="M34:W34"/>
  </mergeCells>
  <dataValidations count="9">
    <dataValidation allowBlank="true" error="Допускается ввод не более 900 символов!" errorStyle="stop" errorTitle="Ошибка" operator="lessThanOrEqual" showDropDown="false" showErrorMessage="true" showInputMessage="true" sqref="JS18:JS24 TO18:TO24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type="textLength">
      <formula1>900</formula1>
      <formula2>0</formula2>
    </dataValidation>
    <dataValidation allowBlank="true" errorStyle="stop" operator="between" showDropDown="false" showErrorMessage="false" showInputMessage="false" sqref="W27:W28 JH27:JS28 TD27:TO28 ACZ27:ADK28 AMV27:ANG28 AWR27:AXC28 BGN27:BGY28 BQJ27:BQU28 CAF27:CAQ28 CKB27:CKM28 CTX27:CUI28 DDT27:DEE28 DNP27:DOA28 DXL27:DXW28 EHH27:EHS28 ERD27:ERO28 FAZ27:FBK28 FKV27:FLG28 FUR27:FVC28 GEN27:GEY28 GOJ27:GOU28 GYF27:GYQ28 HIB27:HIM28 HRX27:HSI28 IBT27:ICE28 ILP27:IMA28 IVL27:IVW28 JFH27:JFS28 JPD27:JPO28 JYZ27:JZK28 KIV27:KJG28 KSR27:KTC28 LCN27:LCY28 LMJ27:LMU28 LWF27:LWQ28 MGB27:MGM28 MPX27:MQI28 MZT27:NAE28 NJP27:NKA28 NTL27:NTW28 ODH27:ODS28 OND27:ONO28 OWZ27:OXK28 PGV27:PHG28 PQR27:PRC28 QAN27:QAY28 QKJ27:QKU28 QUF27:QUQ28 REB27:REM28 RNX27:ROI28 RXT27:RYE28 SHP27:SIA28 SRL27:SRW28 TBH27:TBS28 TLD27:TLO28 TUZ27:TVK28 UEV27:UFG28 UOR27:UPC28 UYN27:UYY28 VIJ27:VIU28 VSF27:VSQ28 WCB27:WCM28 WLX27:WMI28 WVT27:WWE28" type="none">
      <formula1>0</formula1>
      <formula2>0</formula2>
    </dataValidation>
    <dataValidation allowBlank="true" errorStyle="stop" operator="between" promptTitle="checkPeriodRange" showDropDown="false" showErrorMessage="false" showInputMessage="fals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S24:S25 U24:U25 JO24:JO25 JQ24:JQ25 TK24:TK25 TM24:TM25 ADG24:ADG25 ADI24:ADI25 ANC24:ANC25 ANE24:ANE25 AWY24:AWY25 AXA24:AXA25 BGU24:BGU25 BGW24:BGW25 BQQ24:BQQ25 BQS24:BQS25 CAM24:CAM25 CAO24:CAO25 CKI24:CKI25 CKK24:CKK25 CUE24:CUE25 CUG24:CUG25 DEA24:DEA25 DEC24:DEC25 DNW24:DNW25 DNY24:DNY25 DXS24:DXS25 DXU24:DXU25 EHO24:EHO25 EHQ24:EHQ25 ERK24:ERK25 ERM24:ERM25 FBG24:FBG25 FBI24:FBI25 FLC24:FLC25 FLE24:FLE25 FUY24:FUY25 FVA24:FVA25 GEU24:GEU25 GEW24:GEW25 GOQ24:GOQ25 GOS24:GOS25 GYM24:GYM25 GYO24:GYO25 HII24:HII25 HIK24:HIK25 HSE24:HSE25 HSG24:HSG25 ICA24:ICA25 ICC24:ICC25 ILW24:ILW25 ILY24:ILY25 IVS24:IVS25 IVU24:IVU25 JFO24:JFO25 JFQ24:JFQ25 JPK24:JPK25 JPM24:JPM25 JZG24:JZG25 JZI24:JZI25 KJC24:KJC25 KJE24:KJE25 KSY24:KSY25 KTA24:KTA25 LCU24:LCU25 LCW24:LCW25 LMQ24:LMQ25 LMS24:LMS25 LWM24:LWM25 LWO24:LWO25 MGI24:MGI25 MGK24:MGK25 MQE24:MQE25 MQG24:MQG25 NAA24:NAA25 NAC24:NAC25 NJW24:NJW25 NJY24:NJY25 NTS24:NTS25 NTU24:NTU25 ODO24:ODO25 ODQ24:ODQ25 ONK24:ONK25 ONM24:ONM25 OXG24:OXG25 OXI24:OXI25 PHC24:PHC25 PHE24:PHE25 PQY24:PQY25 PRA24:PRA25 QAU24:QAU25 QAW24:QAW25 QKQ24:QKQ25 QKS24:QKS25 QUM24:QUM25 QUO24:QUO25 REI24:REI25 REK24:REK25 ROE24:ROE25 ROG24:ROG25 RYA24:RYA25 RYC24:RYC25 SHW24:SHW25 SHY24:SHY25 SRS24:SRS25 SRU24:SRU25 TBO24:TBO25 TBQ24:TBQ25 TLK24:TLK25 TLM24:TLM25 TVG24:TVG25 TVI24:TVI25 UFC24:UFC25 UFE24:UFE25 UOY24:UOY25 UPA24:UPA25 UYU24:UYU25 UYW24:UYW25 VIQ24:VIQ25 VIS24:VIS25 VSM24:VSM25 VSO24:VSO25 WCI24:WCI25 WCK24:WCK25 WME24:WME25 WMG24:WMG25 WWA24:WWA25 WWC24:WWC25"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R25 T24:T25 JN24:JN25 JP24:JP25 TJ24:TJ25 TL24:TL25 ADF24:ADF25 ADH24:ADH25 ANB24:ANB25 AND24:AND25 AWX24:AWX25 AWZ24:AWZ25 BGT24:BGT25 BGV24:BGV25 BQP24:BQP25 BQR24:BQR25 CAL24:CAL25 CAN24:CAN25 CKH24:CKH25 CKJ24:CKJ25 CUD24:CUD25 CUF24:CUF25 DDZ24:DDZ25 DEB24:DEB25 DNV24:DNV25 DNX24:DNX25 DXR24:DXR25 DXT24:DXT25 EHN24:EHN25 EHP24:EHP25 ERJ24:ERJ25 ERL24:ERL25 FBF24:FBF25 FBH24:FBH25 FLB24:FLB25 FLD24:FLD25 FUX24:FUX25 FUZ24:FUZ25 GET24:GET25 GEV24:GEV25 GOP24:GOP25 GOR24:GOR25 GYL24:GYL25 GYN24:GYN25 HIH24:HIH25 HIJ24:HIJ25 HSD24:HSD25 HSF24:HSF25 IBZ24:IBZ25 ICB24:ICB25 ILV24:ILV25 ILX24:ILX25 IVR24:IVR25 IVT24:IVT25 JFN24:JFN25 JFP24:JFP25 JPJ24:JPJ25 JPL24:JPL25 JZF24:JZF25 JZH24:JZH25 KJB24:KJB25 KJD24:KJD25 KSX24:KSX25 KSZ24:KSZ25 LCT24:LCT25 LCV24:LCV25 LMP24:LMP25 LMR24:LMR25 LWL24:LWL25 LWN24:LWN25 MGH24:MGH25 MGJ24:MGJ25 MQD24:MQD25 MQF24:MQF25 MZZ24:MZZ25 NAB24:NAB25 NJV24:NJV25 NJX24:NJX25 NTR24:NTR25 NTT24:NTT25 ODN24:ODN25 ODP24:ODP25 ONJ24:ONJ25 ONL24:ONL25 OXF24:OXF25 OXH24:OXH25 PHB24:PHB25 PHD24:PHD25 PQX24:PQX25 PQZ24:PQZ25 QAT24:QAT25 QAV24:QAV25 QKP24:QKP25 QKR24:QKR25 QUL24:QUL25 QUN24:QUN25 REH24:REH25 REJ24:REJ25 ROD24:ROD25 ROF24:ROF25 RXZ24:RXZ25 RYB24:RYB25 SHV24:SHV25 SHX24:SHX25 SRR24:SRR25 SRT24:SRT25 TBN24:TBN25 TBP24:TBP25 TLJ24:TLJ25 TLL24:TLL25 TVF24:TVF25 TVH24:TVH25 UFB24:UFB25 UFD24:UFD25 UOX24:UOX25 UOZ24:UOZ25 UYT24:UYT25 UYV24:UYV25 VIP24:VIP25 VIR24:VIR25 VSL24:VSL25 VSN24:VSN25 WCH24:WCH25 WCJ24:WCJ25 WMD24:WMD25 WMF24:WMF25 WVZ24:WVZ25 WWB24:WWB25" type="none">
      <formula1>0</formula1>
      <formula2>0</formula2>
    </dataValidation>
    <dataValidation allowBlank="true" error="Выберите значение из списка" errorStyle="stop" errorTitle="Ошибка" operator="between" showDropDown="false" showErrorMessage="true" showInputMessage="true" sqref="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3:V23" type="list">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false" showInputMessage="false" sqref="JH26:JS26 TD26:TO26 ACZ26:ADK26 AMV26:ANG26 AWR26:AXC26 BGN26:BGY26 BQJ26:BQU26 CAF26:CAQ26 CKB26:CKM26 CTX26:CUI26 DDT26:DEE26 DNP26:DOA26 DXL26:DXW26 EHH26:EHS26 ERD26:ERO26 FAZ26:FBK26 FKV26:FLG26 FUR26:FVC26 GEN26:GEY26 GOJ26:GOU26 GYF26:GYQ26 HIB26:HIM26 HRX26:HSI26 IBT26:ICE26 ILP26:IMA26 IVL26:IVW26 JFH26:JFS26 JPD26:JPO26 JYZ26:JZK26 KIV26:KJG26 KSR26:KTC26 LCN26:LCY26 LMJ26:LMU26 LWF26:LWQ26 MGB26:MGM26 MPX26:MQI26 MZT26:NAE26 NJP26:NKA26 NTL26:NTW26 ODH26:ODS26 OND26:ONO26 OWZ26:OXK26 PGV26:PHG26 PQR26:PRC26 QAN26:QAY26 QKJ26:QKU26 QUF26:QUQ26 REB26:REM26 RNX26:ROI26 RXT26:RYE26 SHP26:SIA26 SRL26:SRW26 TBH26:TBS26 TLD26:TLO26 TUZ26:TVK26 UEV26:UFG26 UOR26:UPC26 UYN26:UYY26 VIJ26:VIU26 VSF26:VSQ26 WCB26:WCM26 WLX26:WMI26 WVT26:WWE26 W29:W32 JH29:JS32 TD29:TO32 ACZ29:ADK32 AMV29:ANG32 AWR29:AXC32 BGN29:BGY32 BQJ29:BQU32 CAF29:CAQ32 CKB29:CKM32 CTX29:CUI32 DDT29:DEE32 DNP29:DOA32 DXL29:DXW32 EHH29:EHS32 ERD29:ERO32 FAZ29:FBK32 FKV29:FLG32 FUR29:FVC32 GEN29:GEY32 GOJ29:GOU32 GYF29:GYQ32 HIB29:HIM32 HRX29:HSI32 IBT29:ICE32 ILP29:IMA32 IVL29:IVW32 JFH29:JFS32 JPD29:JPO32 JYZ29:JZK32 KIV29:KJG32 KSR29:KTC32 LCN29:LCY32 LMJ29:LMU32 LWF29:LWQ32 MGB29:MGM32 MPX29:MQI32 MZT29:NAE32 NJP29:NKA32 NTL29:NTW32 ODH29:ODS32 OND29:ONO32 OWZ29:OXK32 PGV29:PHG32 PQR29:PRC32 QAN29:QAY32 QKJ29:QKU32 QUF29:QUQ32 REB29:REM32 RNX29:ROI32 RXT29:RYE32 SHP29:SIA32 SRL29:SRW32 TBH29:TBS32 TLD29:TLO32 TUZ29:TVK32 UEV29:UFG32 UOR29:UPC32 UYN29:UYY32 VIJ29:VIU32 VSF29:VSQ32 WCB29:WCM32 WLX29:WMI32 WVT29:WWE32" type="none">
      <formula1>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102</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H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29" width="10.57"/>
    <col collapsed="false" customWidth="true" hidden="true" outlineLevel="0" max="8" min="7" style="294"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2.14"/>
    <col collapsed="false" customWidth="true" hidden="true" outlineLevel="0" max="17" min="15" style="129" width="23.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true" outlineLevel="0" max="21" min="21" style="129" width="8.57"/>
    <col collapsed="false" customWidth="true" hidden="false" outlineLevel="0" max="22" min="22" style="129" width="4.71"/>
    <col collapsed="false" customWidth="true" hidden="false" outlineLevel="0" max="23" min="23" style="129" width="115.71"/>
    <col collapsed="false" customWidth="false" hidden="false" outlineLevel="0" max="26" min="24" style="134" width="10.57"/>
    <col collapsed="false" customWidth="true" hidden="false" outlineLevel="0" max="27" min="27" style="134" width="10.14"/>
    <col collapsed="false" customWidth="false" hidden="false" outlineLevel="0" max="34" min="28" style="134" width="10.57"/>
    <col collapsed="false" customWidth="false" hidden="false" outlineLevel="0" max="256" min="35" style="129" width="10.57"/>
    <col collapsed="false" customWidth="true" hidden="true" outlineLevel="0" max="264" min="257" style="129" width="12.8"/>
    <col collapsed="false" customWidth="true" hidden="false" outlineLevel="0" max="267" min="265" style="129" width="3.71"/>
    <col collapsed="false" customWidth="true" hidden="false" outlineLevel="0" max="268" min="268" style="129" width="12.71"/>
    <col collapsed="false" customWidth="true" hidden="false" outlineLevel="0" max="269" min="269" style="129" width="47.43"/>
    <col collapsed="false" customWidth="true" hidden="true" outlineLevel="0" max="273" min="270" style="129" width="12.8"/>
    <col collapsed="false" customWidth="true" hidden="false" outlineLevel="0" max="274" min="274" style="129" width="11.71"/>
    <col collapsed="false" customWidth="true" hidden="false" outlineLevel="0" max="275" min="275" style="129" width="6.43"/>
    <col collapsed="false" customWidth="true" hidden="false" outlineLevel="0" max="276" min="276" style="129" width="11.71"/>
    <col collapsed="false" customWidth="true" hidden="true" outlineLevel="0" max="277" min="277" style="129" width="12.8"/>
    <col collapsed="false" customWidth="true" hidden="false" outlineLevel="0" max="278" min="278" style="129" width="3.71"/>
    <col collapsed="false" customWidth="true" hidden="false" outlineLevel="0" max="279" min="279" style="129" width="11.14"/>
    <col collapsed="false" customWidth="false" hidden="false" outlineLevel="0" max="282" min="280" style="129" width="10.57"/>
    <col collapsed="false" customWidth="true" hidden="false" outlineLevel="0" max="283" min="283" style="129" width="10.14"/>
    <col collapsed="false" customWidth="false" hidden="false" outlineLevel="0" max="512" min="284" style="129" width="10.57"/>
    <col collapsed="false" customWidth="true" hidden="true" outlineLevel="0" max="520" min="513" style="129" width="12.8"/>
    <col collapsed="false" customWidth="true" hidden="false" outlineLevel="0" max="523" min="521" style="129" width="3.71"/>
    <col collapsed="false" customWidth="true" hidden="false" outlineLevel="0" max="524" min="524" style="129" width="12.71"/>
    <col collapsed="false" customWidth="true" hidden="false" outlineLevel="0" max="525" min="525" style="129" width="47.43"/>
    <col collapsed="false" customWidth="true" hidden="true" outlineLevel="0" max="529" min="526" style="129" width="12.8"/>
    <col collapsed="false" customWidth="true" hidden="false" outlineLevel="0" max="530" min="530" style="129" width="11.71"/>
    <col collapsed="false" customWidth="true" hidden="false" outlineLevel="0" max="531" min="531" style="129" width="6.43"/>
    <col collapsed="false" customWidth="true" hidden="false" outlineLevel="0" max="532" min="532" style="129" width="11.71"/>
    <col collapsed="false" customWidth="true" hidden="true" outlineLevel="0" max="533" min="533" style="129" width="12.8"/>
    <col collapsed="false" customWidth="true" hidden="false" outlineLevel="0" max="534" min="534" style="129" width="3.71"/>
    <col collapsed="false" customWidth="true" hidden="false" outlineLevel="0" max="535" min="535" style="129" width="11.14"/>
    <col collapsed="false" customWidth="false" hidden="false" outlineLevel="0" max="538" min="536" style="129" width="10.57"/>
    <col collapsed="false" customWidth="true" hidden="false" outlineLevel="0" max="539" min="539" style="129" width="10.14"/>
    <col collapsed="false" customWidth="false" hidden="false" outlineLevel="0" max="768" min="540" style="129" width="10.57"/>
    <col collapsed="false" customWidth="true" hidden="true" outlineLevel="0" max="776" min="769" style="129" width="12.8"/>
    <col collapsed="false" customWidth="true" hidden="false" outlineLevel="0" max="779" min="777" style="129" width="3.71"/>
    <col collapsed="false" customWidth="true" hidden="false" outlineLevel="0" max="780" min="780" style="129" width="12.71"/>
    <col collapsed="false" customWidth="true" hidden="false" outlineLevel="0" max="781" min="781" style="129" width="47.43"/>
    <col collapsed="false" customWidth="true" hidden="true" outlineLevel="0" max="785" min="782" style="129" width="12.8"/>
    <col collapsed="false" customWidth="true" hidden="false" outlineLevel="0" max="786" min="786" style="129" width="11.71"/>
    <col collapsed="false" customWidth="true" hidden="false" outlineLevel="0" max="787" min="787" style="129" width="6.43"/>
    <col collapsed="false" customWidth="true" hidden="false" outlineLevel="0" max="788" min="788" style="129" width="11.71"/>
    <col collapsed="false" customWidth="true" hidden="true" outlineLevel="0" max="789" min="789" style="129" width="12.8"/>
    <col collapsed="false" customWidth="true" hidden="false" outlineLevel="0" max="790" min="790" style="129" width="3.71"/>
    <col collapsed="false" customWidth="true" hidden="false" outlineLevel="0" max="791" min="791" style="129" width="11.14"/>
    <col collapsed="false" customWidth="false" hidden="false" outlineLevel="0" max="794" min="792" style="129" width="10.57"/>
    <col collapsed="false" customWidth="true" hidden="false" outlineLevel="0" max="795" min="795" style="129" width="10.14"/>
    <col collapsed="false" customWidth="false" hidden="false" outlineLevel="0" max="1024" min="796" style="129" width="10.57"/>
    <col collapsed="false" customWidth="true" hidden="true" outlineLevel="0" max="1032" min="1025" style="129" width="12.8"/>
    <col collapsed="false" customWidth="true" hidden="false" outlineLevel="0" max="1035" min="1033" style="129" width="3.71"/>
    <col collapsed="false" customWidth="true" hidden="false" outlineLevel="0" max="1036" min="1036" style="129" width="12.71"/>
    <col collapsed="false" customWidth="true" hidden="false" outlineLevel="0" max="1037" min="1037" style="129" width="47.43"/>
    <col collapsed="false" customWidth="true" hidden="true" outlineLevel="0" max="1041" min="1038" style="129" width="12.8"/>
    <col collapsed="false" customWidth="true" hidden="false" outlineLevel="0" max="1042" min="1042" style="129" width="11.71"/>
    <col collapsed="false" customWidth="true" hidden="false" outlineLevel="0" max="1043" min="1043" style="129" width="6.43"/>
    <col collapsed="false" customWidth="true" hidden="false" outlineLevel="0" max="1044" min="1044" style="129" width="11.71"/>
    <col collapsed="false" customWidth="true" hidden="true" outlineLevel="0" max="1045" min="1045" style="129" width="12.8"/>
    <col collapsed="false" customWidth="true" hidden="false" outlineLevel="0" max="1046" min="1046" style="129" width="3.71"/>
    <col collapsed="false" customWidth="true" hidden="false" outlineLevel="0" max="1047" min="1047" style="129" width="11.14"/>
    <col collapsed="false" customWidth="false" hidden="false" outlineLevel="0" max="1050" min="1048" style="129" width="10.57"/>
    <col collapsed="false" customWidth="true" hidden="false" outlineLevel="0" max="1051" min="1051" style="129" width="10.14"/>
    <col collapsed="false" customWidth="false" hidden="false" outlineLevel="0" max="1280" min="1052" style="129" width="10.57"/>
    <col collapsed="false" customWidth="true" hidden="true" outlineLevel="0" max="1288" min="1281" style="129" width="12.8"/>
    <col collapsed="false" customWidth="true" hidden="false" outlineLevel="0" max="1291" min="1289" style="129" width="3.71"/>
    <col collapsed="false" customWidth="true" hidden="false" outlineLevel="0" max="1292" min="1292" style="129" width="12.71"/>
    <col collapsed="false" customWidth="true" hidden="false" outlineLevel="0" max="1293" min="1293" style="129" width="47.43"/>
    <col collapsed="false" customWidth="true" hidden="true" outlineLevel="0" max="1297" min="1294" style="129" width="12.8"/>
    <col collapsed="false" customWidth="true" hidden="false" outlineLevel="0" max="1298" min="1298" style="129" width="11.71"/>
    <col collapsed="false" customWidth="true" hidden="false" outlineLevel="0" max="1299" min="1299" style="129" width="6.43"/>
    <col collapsed="false" customWidth="true" hidden="false" outlineLevel="0" max="1300" min="1300" style="129" width="11.71"/>
    <col collapsed="false" customWidth="true" hidden="true" outlineLevel="0" max="1301" min="1301" style="129" width="12.8"/>
    <col collapsed="false" customWidth="true" hidden="false" outlineLevel="0" max="1302" min="1302" style="129" width="3.71"/>
    <col collapsed="false" customWidth="true" hidden="false" outlineLevel="0" max="1303" min="1303" style="129" width="11.14"/>
    <col collapsed="false" customWidth="false" hidden="false" outlineLevel="0" max="1306" min="1304" style="129" width="10.57"/>
    <col collapsed="false" customWidth="true" hidden="false" outlineLevel="0" max="1307" min="1307" style="129" width="10.14"/>
    <col collapsed="false" customWidth="false" hidden="false" outlineLevel="0" max="1536" min="1308" style="129" width="10.57"/>
    <col collapsed="false" customWidth="true" hidden="true" outlineLevel="0" max="1544" min="1537" style="129" width="12.8"/>
    <col collapsed="false" customWidth="true" hidden="false" outlineLevel="0" max="1547" min="1545" style="129" width="3.71"/>
    <col collapsed="false" customWidth="true" hidden="false" outlineLevel="0" max="1548" min="1548" style="129" width="12.71"/>
    <col collapsed="false" customWidth="true" hidden="false" outlineLevel="0" max="1549" min="1549" style="129" width="47.43"/>
    <col collapsed="false" customWidth="true" hidden="true" outlineLevel="0" max="1553" min="1550" style="129" width="12.8"/>
    <col collapsed="false" customWidth="true" hidden="false" outlineLevel="0" max="1554" min="1554" style="129" width="11.71"/>
    <col collapsed="false" customWidth="true" hidden="false" outlineLevel="0" max="1555" min="1555" style="129" width="6.43"/>
    <col collapsed="false" customWidth="true" hidden="false" outlineLevel="0" max="1556" min="1556" style="129" width="11.71"/>
    <col collapsed="false" customWidth="true" hidden="true" outlineLevel="0" max="1557" min="1557" style="129" width="12.8"/>
    <col collapsed="false" customWidth="true" hidden="false" outlineLevel="0" max="1558" min="1558" style="129" width="3.71"/>
    <col collapsed="false" customWidth="true" hidden="false" outlineLevel="0" max="1559" min="1559" style="129" width="11.14"/>
    <col collapsed="false" customWidth="false" hidden="false" outlineLevel="0" max="1562" min="1560" style="129" width="10.57"/>
    <col collapsed="false" customWidth="true" hidden="false" outlineLevel="0" max="1563" min="1563" style="129" width="10.14"/>
    <col collapsed="false" customWidth="false" hidden="false" outlineLevel="0" max="1792" min="1564" style="129" width="10.57"/>
    <col collapsed="false" customWidth="true" hidden="true" outlineLevel="0" max="1800" min="1793" style="129" width="12.8"/>
    <col collapsed="false" customWidth="true" hidden="false" outlineLevel="0" max="1803" min="1801" style="129" width="3.71"/>
    <col collapsed="false" customWidth="true" hidden="false" outlineLevel="0" max="1804" min="1804" style="129" width="12.71"/>
    <col collapsed="false" customWidth="true" hidden="false" outlineLevel="0" max="1805" min="1805" style="129" width="47.43"/>
    <col collapsed="false" customWidth="true" hidden="true" outlineLevel="0" max="1809" min="1806" style="129" width="12.8"/>
    <col collapsed="false" customWidth="true" hidden="false" outlineLevel="0" max="1810" min="1810" style="129" width="11.71"/>
    <col collapsed="false" customWidth="true" hidden="false" outlineLevel="0" max="1811" min="1811" style="129" width="6.43"/>
    <col collapsed="false" customWidth="true" hidden="false" outlineLevel="0" max="1812" min="1812" style="129" width="11.71"/>
    <col collapsed="false" customWidth="true" hidden="true" outlineLevel="0" max="1813" min="1813" style="129" width="12.8"/>
    <col collapsed="false" customWidth="true" hidden="false" outlineLevel="0" max="1814" min="1814" style="129" width="3.71"/>
    <col collapsed="false" customWidth="true" hidden="false" outlineLevel="0" max="1815" min="1815" style="129" width="11.14"/>
    <col collapsed="false" customWidth="false" hidden="false" outlineLevel="0" max="1818" min="1816" style="129" width="10.57"/>
    <col collapsed="false" customWidth="true" hidden="false" outlineLevel="0" max="1819" min="1819" style="129" width="10.14"/>
    <col collapsed="false" customWidth="false" hidden="false" outlineLevel="0" max="2048" min="1820" style="129" width="10.57"/>
    <col collapsed="false" customWidth="true" hidden="true" outlineLevel="0" max="2056" min="2049" style="129" width="12.8"/>
    <col collapsed="false" customWidth="true" hidden="false" outlineLevel="0" max="2059" min="2057" style="129" width="3.71"/>
    <col collapsed="false" customWidth="true" hidden="false" outlineLevel="0" max="2060" min="2060" style="129" width="12.71"/>
    <col collapsed="false" customWidth="true" hidden="false" outlineLevel="0" max="2061" min="2061" style="129" width="47.43"/>
    <col collapsed="false" customWidth="true" hidden="true" outlineLevel="0" max="2065" min="2062" style="129" width="12.8"/>
    <col collapsed="false" customWidth="true" hidden="false" outlineLevel="0" max="2066" min="2066" style="129" width="11.71"/>
    <col collapsed="false" customWidth="true" hidden="false" outlineLevel="0" max="2067" min="2067" style="129" width="6.43"/>
    <col collapsed="false" customWidth="true" hidden="false" outlineLevel="0" max="2068" min="2068" style="129" width="11.71"/>
    <col collapsed="false" customWidth="true" hidden="true" outlineLevel="0" max="2069" min="2069" style="129" width="12.8"/>
    <col collapsed="false" customWidth="true" hidden="false" outlineLevel="0" max="2070" min="2070" style="129" width="3.71"/>
    <col collapsed="false" customWidth="true" hidden="false" outlineLevel="0" max="2071" min="2071" style="129" width="11.14"/>
    <col collapsed="false" customWidth="false" hidden="false" outlineLevel="0" max="2074" min="2072" style="129" width="10.57"/>
    <col collapsed="false" customWidth="true" hidden="false" outlineLevel="0" max="2075" min="2075" style="129" width="10.14"/>
    <col collapsed="false" customWidth="false" hidden="false" outlineLevel="0" max="2304" min="2076" style="129" width="10.57"/>
    <col collapsed="false" customWidth="true" hidden="true" outlineLevel="0" max="2312" min="2305" style="129" width="12.8"/>
    <col collapsed="false" customWidth="true" hidden="false" outlineLevel="0" max="2315" min="2313" style="129" width="3.71"/>
    <col collapsed="false" customWidth="true" hidden="false" outlineLevel="0" max="2316" min="2316" style="129" width="12.71"/>
    <col collapsed="false" customWidth="true" hidden="false" outlineLevel="0" max="2317" min="2317" style="129" width="47.43"/>
    <col collapsed="false" customWidth="true" hidden="true" outlineLevel="0" max="2321" min="2318" style="129" width="12.8"/>
    <col collapsed="false" customWidth="true" hidden="false" outlineLevel="0" max="2322" min="2322" style="129" width="11.71"/>
    <col collapsed="false" customWidth="true" hidden="false" outlineLevel="0" max="2323" min="2323" style="129" width="6.43"/>
    <col collapsed="false" customWidth="true" hidden="false" outlineLevel="0" max="2324" min="2324" style="129" width="11.71"/>
    <col collapsed="false" customWidth="true" hidden="true" outlineLevel="0" max="2325" min="2325" style="129" width="12.8"/>
    <col collapsed="false" customWidth="true" hidden="false" outlineLevel="0" max="2326" min="2326" style="129" width="3.71"/>
    <col collapsed="false" customWidth="true" hidden="false" outlineLevel="0" max="2327" min="2327" style="129" width="11.14"/>
    <col collapsed="false" customWidth="false" hidden="false" outlineLevel="0" max="2330" min="2328" style="129" width="10.57"/>
    <col collapsed="false" customWidth="true" hidden="false" outlineLevel="0" max="2331" min="2331" style="129" width="10.14"/>
    <col collapsed="false" customWidth="false" hidden="false" outlineLevel="0" max="2560" min="2332" style="129" width="10.57"/>
    <col collapsed="false" customWidth="true" hidden="true" outlineLevel="0" max="2568" min="2561" style="129" width="12.8"/>
    <col collapsed="false" customWidth="true" hidden="false" outlineLevel="0" max="2571" min="2569" style="129" width="3.71"/>
    <col collapsed="false" customWidth="true" hidden="false" outlineLevel="0" max="2572" min="2572" style="129" width="12.71"/>
    <col collapsed="false" customWidth="true" hidden="false" outlineLevel="0" max="2573" min="2573" style="129" width="47.43"/>
    <col collapsed="false" customWidth="true" hidden="true" outlineLevel="0" max="2577" min="2574" style="129" width="12.8"/>
    <col collapsed="false" customWidth="true" hidden="false" outlineLevel="0" max="2578" min="2578" style="129" width="11.71"/>
    <col collapsed="false" customWidth="true" hidden="false" outlineLevel="0" max="2579" min="2579" style="129" width="6.43"/>
    <col collapsed="false" customWidth="true" hidden="false" outlineLevel="0" max="2580" min="2580" style="129" width="11.71"/>
    <col collapsed="false" customWidth="true" hidden="true" outlineLevel="0" max="2581" min="2581" style="129" width="12.8"/>
    <col collapsed="false" customWidth="true" hidden="false" outlineLevel="0" max="2582" min="2582" style="129" width="3.71"/>
    <col collapsed="false" customWidth="true" hidden="false" outlineLevel="0" max="2583" min="2583" style="129" width="11.14"/>
    <col collapsed="false" customWidth="false" hidden="false" outlineLevel="0" max="2586" min="2584" style="129" width="10.57"/>
    <col collapsed="false" customWidth="true" hidden="false" outlineLevel="0" max="2587" min="2587" style="129" width="10.14"/>
    <col collapsed="false" customWidth="false" hidden="false" outlineLevel="0" max="2816" min="2588" style="129" width="10.57"/>
    <col collapsed="false" customWidth="true" hidden="true" outlineLevel="0" max="2824" min="2817" style="129" width="12.8"/>
    <col collapsed="false" customWidth="true" hidden="false" outlineLevel="0" max="2827" min="2825" style="129" width="3.71"/>
    <col collapsed="false" customWidth="true" hidden="false" outlineLevel="0" max="2828" min="2828" style="129" width="12.71"/>
    <col collapsed="false" customWidth="true" hidden="false" outlineLevel="0" max="2829" min="2829" style="129" width="47.43"/>
    <col collapsed="false" customWidth="true" hidden="true" outlineLevel="0" max="2833" min="2830" style="129" width="12.8"/>
    <col collapsed="false" customWidth="true" hidden="false" outlineLevel="0" max="2834" min="2834" style="129" width="11.71"/>
    <col collapsed="false" customWidth="true" hidden="false" outlineLevel="0" max="2835" min="2835" style="129" width="6.43"/>
    <col collapsed="false" customWidth="true" hidden="false" outlineLevel="0" max="2836" min="2836" style="129" width="11.71"/>
    <col collapsed="false" customWidth="true" hidden="true" outlineLevel="0" max="2837" min="2837" style="129" width="12.8"/>
    <col collapsed="false" customWidth="true" hidden="false" outlineLevel="0" max="2838" min="2838" style="129" width="3.71"/>
    <col collapsed="false" customWidth="true" hidden="false" outlineLevel="0" max="2839" min="2839" style="129" width="11.14"/>
    <col collapsed="false" customWidth="false" hidden="false" outlineLevel="0" max="2842" min="2840" style="129" width="10.57"/>
    <col collapsed="false" customWidth="true" hidden="false" outlineLevel="0" max="2843" min="2843" style="129" width="10.14"/>
    <col collapsed="false" customWidth="false" hidden="false" outlineLevel="0" max="3072" min="2844" style="129" width="10.57"/>
    <col collapsed="false" customWidth="true" hidden="true" outlineLevel="0" max="3080" min="3073" style="129" width="12.8"/>
    <col collapsed="false" customWidth="true" hidden="false" outlineLevel="0" max="3083" min="3081" style="129" width="3.71"/>
    <col collapsed="false" customWidth="true" hidden="false" outlineLevel="0" max="3084" min="3084" style="129" width="12.71"/>
    <col collapsed="false" customWidth="true" hidden="false" outlineLevel="0" max="3085" min="3085" style="129" width="47.43"/>
    <col collapsed="false" customWidth="true" hidden="true" outlineLevel="0" max="3089" min="3086" style="129" width="12.8"/>
    <col collapsed="false" customWidth="true" hidden="false" outlineLevel="0" max="3090" min="3090" style="129" width="11.71"/>
    <col collapsed="false" customWidth="true" hidden="false" outlineLevel="0" max="3091" min="3091" style="129" width="6.43"/>
    <col collapsed="false" customWidth="true" hidden="false" outlineLevel="0" max="3092" min="3092" style="129" width="11.71"/>
    <col collapsed="false" customWidth="true" hidden="true" outlineLevel="0" max="3093" min="3093" style="129" width="12.8"/>
    <col collapsed="false" customWidth="true" hidden="false" outlineLevel="0" max="3094" min="3094" style="129" width="3.71"/>
    <col collapsed="false" customWidth="true" hidden="false" outlineLevel="0" max="3095" min="3095" style="129" width="11.14"/>
    <col collapsed="false" customWidth="false" hidden="false" outlineLevel="0" max="3098" min="3096" style="129" width="10.57"/>
    <col collapsed="false" customWidth="true" hidden="false" outlineLevel="0" max="3099" min="3099" style="129" width="10.14"/>
    <col collapsed="false" customWidth="false" hidden="false" outlineLevel="0" max="3328" min="3100" style="129" width="10.57"/>
    <col collapsed="false" customWidth="true" hidden="true" outlineLevel="0" max="3336" min="3329" style="129" width="12.8"/>
    <col collapsed="false" customWidth="true" hidden="false" outlineLevel="0" max="3339" min="3337" style="129" width="3.71"/>
    <col collapsed="false" customWidth="true" hidden="false" outlineLevel="0" max="3340" min="3340" style="129" width="12.71"/>
    <col collapsed="false" customWidth="true" hidden="false" outlineLevel="0" max="3341" min="3341" style="129" width="47.43"/>
    <col collapsed="false" customWidth="true" hidden="true" outlineLevel="0" max="3345" min="3342" style="129" width="12.8"/>
    <col collapsed="false" customWidth="true" hidden="false" outlineLevel="0" max="3346" min="3346" style="129" width="11.71"/>
    <col collapsed="false" customWidth="true" hidden="false" outlineLevel="0" max="3347" min="3347" style="129" width="6.43"/>
    <col collapsed="false" customWidth="true" hidden="false" outlineLevel="0" max="3348" min="3348" style="129" width="11.71"/>
    <col collapsed="false" customWidth="true" hidden="true" outlineLevel="0" max="3349" min="3349" style="129" width="12.8"/>
    <col collapsed="false" customWidth="true" hidden="false" outlineLevel="0" max="3350" min="3350" style="129" width="3.71"/>
    <col collapsed="false" customWidth="true" hidden="false" outlineLevel="0" max="3351" min="3351" style="129" width="11.14"/>
    <col collapsed="false" customWidth="false" hidden="false" outlineLevel="0" max="3354" min="3352" style="129" width="10.57"/>
    <col collapsed="false" customWidth="true" hidden="false" outlineLevel="0" max="3355" min="3355" style="129" width="10.14"/>
    <col collapsed="false" customWidth="false" hidden="false" outlineLevel="0" max="3584" min="3356" style="129" width="10.57"/>
    <col collapsed="false" customWidth="true" hidden="true" outlineLevel="0" max="3592" min="3585" style="129" width="12.8"/>
    <col collapsed="false" customWidth="true" hidden="false" outlineLevel="0" max="3595" min="3593" style="129" width="3.71"/>
    <col collapsed="false" customWidth="true" hidden="false" outlineLevel="0" max="3596" min="3596" style="129" width="12.71"/>
    <col collapsed="false" customWidth="true" hidden="false" outlineLevel="0" max="3597" min="3597" style="129" width="47.43"/>
    <col collapsed="false" customWidth="true" hidden="true" outlineLevel="0" max="3601" min="3598" style="129" width="12.8"/>
    <col collapsed="false" customWidth="true" hidden="false" outlineLevel="0" max="3602" min="3602" style="129" width="11.71"/>
    <col collapsed="false" customWidth="true" hidden="false" outlineLevel="0" max="3603" min="3603" style="129" width="6.43"/>
    <col collapsed="false" customWidth="true" hidden="false" outlineLevel="0" max="3604" min="3604" style="129" width="11.71"/>
    <col collapsed="false" customWidth="true" hidden="true" outlineLevel="0" max="3605" min="3605" style="129" width="12.8"/>
    <col collapsed="false" customWidth="true" hidden="false" outlineLevel="0" max="3606" min="3606" style="129" width="3.71"/>
    <col collapsed="false" customWidth="true" hidden="false" outlineLevel="0" max="3607" min="3607" style="129" width="11.14"/>
    <col collapsed="false" customWidth="false" hidden="false" outlineLevel="0" max="3610" min="3608" style="129" width="10.57"/>
    <col collapsed="false" customWidth="true" hidden="false" outlineLevel="0" max="3611" min="3611" style="129" width="10.14"/>
    <col collapsed="false" customWidth="false" hidden="false" outlineLevel="0" max="3840" min="3612" style="129" width="10.57"/>
    <col collapsed="false" customWidth="true" hidden="true" outlineLevel="0" max="3848" min="3841" style="129" width="12.8"/>
    <col collapsed="false" customWidth="true" hidden="false" outlineLevel="0" max="3851" min="3849" style="129" width="3.71"/>
    <col collapsed="false" customWidth="true" hidden="false" outlineLevel="0" max="3852" min="3852" style="129" width="12.71"/>
    <col collapsed="false" customWidth="true" hidden="false" outlineLevel="0" max="3853" min="3853" style="129" width="47.43"/>
    <col collapsed="false" customWidth="true" hidden="true" outlineLevel="0" max="3857" min="3854" style="129" width="12.8"/>
    <col collapsed="false" customWidth="true" hidden="false" outlineLevel="0" max="3858" min="3858" style="129" width="11.71"/>
    <col collapsed="false" customWidth="true" hidden="false" outlineLevel="0" max="3859" min="3859" style="129" width="6.43"/>
    <col collapsed="false" customWidth="true" hidden="false" outlineLevel="0" max="3860" min="3860" style="129" width="11.71"/>
    <col collapsed="false" customWidth="true" hidden="true" outlineLevel="0" max="3861" min="3861" style="129" width="12.8"/>
    <col collapsed="false" customWidth="true" hidden="false" outlineLevel="0" max="3862" min="3862" style="129" width="3.71"/>
    <col collapsed="false" customWidth="true" hidden="false" outlineLevel="0" max="3863" min="3863" style="129" width="11.14"/>
    <col collapsed="false" customWidth="false" hidden="false" outlineLevel="0" max="3866" min="3864" style="129" width="10.57"/>
    <col collapsed="false" customWidth="true" hidden="false" outlineLevel="0" max="3867" min="3867" style="129" width="10.14"/>
    <col collapsed="false" customWidth="false" hidden="false" outlineLevel="0" max="4096" min="3868" style="129" width="10.57"/>
    <col collapsed="false" customWidth="true" hidden="true" outlineLevel="0" max="4104" min="4097" style="129" width="12.8"/>
    <col collapsed="false" customWidth="true" hidden="false" outlineLevel="0" max="4107" min="4105" style="129" width="3.71"/>
    <col collapsed="false" customWidth="true" hidden="false" outlineLevel="0" max="4108" min="4108" style="129" width="12.71"/>
    <col collapsed="false" customWidth="true" hidden="false" outlineLevel="0" max="4109" min="4109" style="129" width="47.43"/>
    <col collapsed="false" customWidth="true" hidden="true" outlineLevel="0" max="4113" min="4110" style="129" width="12.8"/>
    <col collapsed="false" customWidth="true" hidden="false" outlineLevel="0" max="4114" min="4114" style="129" width="11.71"/>
    <col collapsed="false" customWidth="true" hidden="false" outlineLevel="0" max="4115" min="4115" style="129" width="6.43"/>
    <col collapsed="false" customWidth="true" hidden="false" outlineLevel="0" max="4116" min="4116" style="129" width="11.71"/>
    <col collapsed="false" customWidth="true" hidden="true" outlineLevel="0" max="4117" min="4117" style="129" width="12.8"/>
    <col collapsed="false" customWidth="true" hidden="false" outlineLevel="0" max="4118" min="4118" style="129" width="3.71"/>
    <col collapsed="false" customWidth="true" hidden="false" outlineLevel="0" max="4119" min="4119" style="129" width="11.14"/>
    <col collapsed="false" customWidth="false" hidden="false" outlineLevel="0" max="4122" min="4120" style="129" width="10.57"/>
    <col collapsed="false" customWidth="true" hidden="false" outlineLevel="0" max="4123" min="4123" style="129" width="10.14"/>
    <col collapsed="false" customWidth="false" hidden="false" outlineLevel="0" max="4352" min="4124" style="129" width="10.57"/>
    <col collapsed="false" customWidth="true" hidden="true" outlineLevel="0" max="4360" min="4353" style="129" width="12.8"/>
    <col collapsed="false" customWidth="true" hidden="false" outlineLevel="0" max="4363" min="4361" style="129" width="3.71"/>
    <col collapsed="false" customWidth="true" hidden="false" outlineLevel="0" max="4364" min="4364" style="129" width="12.71"/>
    <col collapsed="false" customWidth="true" hidden="false" outlineLevel="0" max="4365" min="4365" style="129" width="47.43"/>
    <col collapsed="false" customWidth="true" hidden="true" outlineLevel="0" max="4369" min="4366" style="129" width="12.8"/>
    <col collapsed="false" customWidth="true" hidden="false" outlineLevel="0" max="4370" min="4370" style="129" width="11.71"/>
    <col collapsed="false" customWidth="true" hidden="false" outlineLevel="0" max="4371" min="4371" style="129" width="6.43"/>
    <col collapsed="false" customWidth="true" hidden="false" outlineLevel="0" max="4372" min="4372" style="129" width="11.71"/>
    <col collapsed="false" customWidth="true" hidden="true" outlineLevel="0" max="4373" min="4373" style="129" width="12.8"/>
    <col collapsed="false" customWidth="true" hidden="false" outlineLevel="0" max="4374" min="4374" style="129" width="3.71"/>
    <col collapsed="false" customWidth="true" hidden="false" outlineLevel="0" max="4375" min="4375" style="129" width="11.14"/>
    <col collapsed="false" customWidth="false" hidden="false" outlineLevel="0" max="4378" min="4376" style="129" width="10.57"/>
    <col collapsed="false" customWidth="true" hidden="false" outlineLevel="0" max="4379" min="4379" style="129" width="10.14"/>
    <col collapsed="false" customWidth="false" hidden="false" outlineLevel="0" max="4608" min="4380" style="129" width="10.57"/>
    <col collapsed="false" customWidth="true" hidden="true" outlineLevel="0" max="4616" min="4609" style="129" width="12.8"/>
    <col collapsed="false" customWidth="true" hidden="false" outlineLevel="0" max="4619" min="4617" style="129" width="3.71"/>
    <col collapsed="false" customWidth="true" hidden="false" outlineLevel="0" max="4620" min="4620" style="129" width="12.71"/>
    <col collapsed="false" customWidth="true" hidden="false" outlineLevel="0" max="4621" min="4621" style="129" width="47.43"/>
    <col collapsed="false" customWidth="true" hidden="true" outlineLevel="0" max="4625" min="4622" style="129" width="12.8"/>
    <col collapsed="false" customWidth="true" hidden="false" outlineLevel="0" max="4626" min="4626" style="129" width="11.71"/>
    <col collapsed="false" customWidth="true" hidden="false" outlineLevel="0" max="4627" min="4627" style="129" width="6.43"/>
    <col collapsed="false" customWidth="true" hidden="false" outlineLevel="0" max="4628" min="4628" style="129" width="11.71"/>
    <col collapsed="false" customWidth="true" hidden="true" outlineLevel="0" max="4629" min="4629" style="129" width="12.8"/>
    <col collapsed="false" customWidth="true" hidden="false" outlineLevel="0" max="4630" min="4630" style="129" width="3.71"/>
    <col collapsed="false" customWidth="true" hidden="false" outlineLevel="0" max="4631" min="4631" style="129" width="11.14"/>
    <col collapsed="false" customWidth="false" hidden="false" outlineLevel="0" max="4634" min="4632" style="129" width="10.57"/>
    <col collapsed="false" customWidth="true" hidden="false" outlineLevel="0" max="4635" min="4635" style="129" width="10.14"/>
    <col collapsed="false" customWidth="false" hidden="false" outlineLevel="0" max="4864" min="4636" style="129" width="10.57"/>
    <col collapsed="false" customWidth="true" hidden="true" outlineLevel="0" max="4872" min="4865" style="129" width="12.8"/>
    <col collapsed="false" customWidth="true" hidden="false" outlineLevel="0" max="4875" min="4873" style="129" width="3.71"/>
    <col collapsed="false" customWidth="true" hidden="false" outlineLevel="0" max="4876" min="4876" style="129" width="12.71"/>
    <col collapsed="false" customWidth="true" hidden="false" outlineLevel="0" max="4877" min="4877" style="129" width="47.43"/>
    <col collapsed="false" customWidth="true" hidden="true" outlineLevel="0" max="4881" min="4878" style="129" width="12.8"/>
    <col collapsed="false" customWidth="true" hidden="false" outlineLevel="0" max="4882" min="4882" style="129" width="11.71"/>
    <col collapsed="false" customWidth="true" hidden="false" outlineLevel="0" max="4883" min="4883" style="129" width="6.43"/>
    <col collapsed="false" customWidth="true" hidden="false" outlineLevel="0" max="4884" min="4884" style="129" width="11.71"/>
    <col collapsed="false" customWidth="true" hidden="true" outlineLevel="0" max="4885" min="4885" style="129" width="12.8"/>
    <col collapsed="false" customWidth="true" hidden="false" outlineLevel="0" max="4886" min="4886" style="129" width="3.71"/>
    <col collapsed="false" customWidth="true" hidden="false" outlineLevel="0" max="4887" min="4887" style="129" width="11.14"/>
    <col collapsed="false" customWidth="false" hidden="false" outlineLevel="0" max="4890" min="4888" style="129" width="10.57"/>
    <col collapsed="false" customWidth="true" hidden="false" outlineLevel="0" max="4891" min="4891" style="129" width="10.14"/>
    <col collapsed="false" customWidth="false" hidden="false" outlineLevel="0" max="5120" min="4892" style="129" width="10.57"/>
    <col collapsed="false" customWidth="true" hidden="true" outlineLevel="0" max="5128" min="5121" style="129" width="12.8"/>
    <col collapsed="false" customWidth="true" hidden="false" outlineLevel="0" max="5131" min="5129" style="129" width="3.71"/>
    <col collapsed="false" customWidth="true" hidden="false" outlineLevel="0" max="5132" min="5132" style="129" width="12.71"/>
    <col collapsed="false" customWidth="true" hidden="false" outlineLevel="0" max="5133" min="5133" style="129" width="47.43"/>
    <col collapsed="false" customWidth="true" hidden="true" outlineLevel="0" max="5137" min="5134" style="129" width="12.8"/>
    <col collapsed="false" customWidth="true" hidden="false" outlineLevel="0" max="5138" min="5138" style="129" width="11.71"/>
    <col collapsed="false" customWidth="true" hidden="false" outlineLevel="0" max="5139" min="5139" style="129" width="6.43"/>
    <col collapsed="false" customWidth="true" hidden="false" outlineLevel="0" max="5140" min="5140" style="129" width="11.71"/>
    <col collapsed="false" customWidth="true" hidden="true" outlineLevel="0" max="5141" min="5141" style="129" width="12.8"/>
    <col collapsed="false" customWidth="true" hidden="false" outlineLevel="0" max="5142" min="5142" style="129" width="3.71"/>
    <col collapsed="false" customWidth="true" hidden="false" outlineLevel="0" max="5143" min="5143" style="129" width="11.14"/>
    <col collapsed="false" customWidth="false" hidden="false" outlineLevel="0" max="5146" min="5144" style="129" width="10.57"/>
    <col collapsed="false" customWidth="true" hidden="false" outlineLevel="0" max="5147" min="5147" style="129" width="10.14"/>
    <col collapsed="false" customWidth="false" hidden="false" outlineLevel="0" max="5376" min="5148" style="129" width="10.57"/>
    <col collapsed="false" customWidth="true" hidden="true" outlineLevel="0" max="5384" min="5377" style="129" width="12.8"/>
    <col collapsed="false" customWidth="true" hidden="false" outlineLevel="0" max="5387" min="5385" style="129" width="3.71"/>
    <col collapsed="false" customWidth="true" hidden="false" outlineLevel="0" max="5388" min="5388" style="129" width="12.71"/>
    <col collapsed="false" customWidth="true" hidden="false" outlineLevel="0" max="5389" min="5389" style="129" width="47.43"/>
    <col collapsed="false" customWidth="true" hidden="true" outlineLevel="0" max="5393" min="5390" style="129" width="12.8"/>
    <col collapsed="false" customWidth="true" hidden="false" outlineLevel="0" max="5394" min="5394" style="129" width="11.71"/>
    <col collapsed="false" customWidth="true" hidden="false" outlineLevel="0" max="5395" min="5395" style="129" width="6.43"/>
    <col collapsed="false" customWidth="true" hidden="false" outlineLevel="0" max="5396" min="5396" style="129" width="11.71"/>
    <col collapsed="false" customWidth="true" hidden="true" outlineLevel="0" max="5397" min="5397" style="129" width="12.8"/>
    <col collapsed="false" customWidth="true" hidden="false" outlineLevel="0" max="5398" min="5398" style="129" width="3.71"/>
    <col collapsed="false" customWidth="true" hidden="false" outlineLevel="0" max="5399" min="5399" style="129" width="11.14"/>
    <col collapsed="false" customWidth="false" hidden="false" outlineLevel="0" max="5402" min="5400" style="129" width="10.57"/>
    <col collapsed="false" customWidth="true" hidden="false" outlineLevel="0" max="5403" min="5403" style="129" width="10.14"/>
    <col collapsed="false" customWidth="false" hidden="false" outlineLevel="0" max="5632" min="5404" style="129" width="10.57"/>
    <col collapsed="false" customWidth="true" hidden="true" outlineLevel="0" max="5640" min="5633" style="129" width="12.8"/>
    <col collapsed="false" customWidth="true" hidden="false" outlineLevel="0" max="5643" min="5641" style="129" width="3.71"/>
    <col collapsed="false" customWidth="true" hidden="false" outlineLevel="0" max="5644" min="5644" style="129" width="12.71"/>
    <col collapsed="false" customWidth="true" hidden="false" outlineLevel="0" max="5645" min="5645" style="129" width="47.43"/>
    <col collapsed="false" customWidth="true" hidden="true" outlineLevel="0" max="5649" min="5646" style="129" width="12.8"/>
    <col collapsed="false" customWidth="true" hidden="false" outlineLevel="0" max="5650" min="5650" style="129" width="11.71"/>
    <col collapsed="false" customWidth="true" hidden="false" outlineLevel="0" max="5651" min="5651" style="129" width="6.43"/>
    <col collapsed="false" customWidth="true" hidden="false" outlineLevel="0" max="5652" min="5652" style="129" width="11.71"/>
    <col collapsed="false" customWidth="true" hidden="true" outlineLevel="0" max="5653" min="5653" style="129" width="12.8"/>
    <col collapsed="false" customWidth="true" hidden="false" outlineLevel="0" max="5654" min="5654" style="129" width="3.71"/>
    <col collapsed="false" customWidth="true" hidden="false" outlineLevel="0" max="5655" min="5655" style="129" width="11.14"/>
    <col collapsed="false" customWidth="false" hidden="false" outlineLevel="0" max="5658" min="5656" style="129" width="10.57"/>
    <col collapsed="false" customWidth="true" hidden="false" outlineLevel="0" max="5659" min="5659" style="129" width="10.14"/>
    <col collapsed="false" customWidth="false" hidden="false" outlineLevel="0" max="5888" min="5660" style="129" width="10.57"/>
    <col collapsed="false" customWidth="true" hidden="true" outlineLevel="0" max="5896" min="5889" style="129" width="12.8"/>
    <col collapsed="false" customWidth="true" hidden="false" outlineLevel="0" max="5899" min="5897" style="129" width="3.71"/>
    <col collapsed="false" customWidth="true" hidden="false" outlineLevel="0" max="5900" min="5900" style="129" width="12.71"/>
    <col collapsed="false" customWidth="true" hidden="false" outlineLevel="0" max="5901" min="5901" style="129" width="47.43"/>
    <col collapsed="false" customWidth="true" hidden="true" outlineLevel="0" max="5905" min="5902" style="129" width="12.8"/>
    <col collapsed="false" customWidth="true" hidden="false" outlineLevel="0" max="5906" min="5906" style="129" width="11.71"/>
    <col collapsed="false" customWidth="true" hidden="false" outlineLevel="0" max="5907" min="5907" style="129" width="6.43"/>
    <col collapsed="false" customWidth="true" hidden="false" outlineLevel="0" max="5908" min="5908" style="129" width="11.71"/>
    <col collapsed="false" customWidth="true" hidden="true" outlineLevel="0" max="5909" min="5909" style="129" width="12.8"/>
    <col collapsed="false" customWidth="true" hidden="false" outlineLevel="0" max="5910" min="5910" style="129" width="3.71"/>
    <col collapsed="false" customWidth="true" hidden="false" outlineLevel="0" max="5911" min="5911" style="129" width="11.14"/>
    <col collapsed="false" customWidth="false" hidden="false" outlineLevel="0" max="5914" min="5912" style="129" width="10.57"/>
    <col collapsed="false" customWidth="true" hidden="false" outlineLevel="0" max="5915" min="5915" style="129" width="10.14"/>
    <col collapsed="false" customWidth="false" hidden="false" outlineLevel="0" max="6144" min="5916" style="129" width="10.57"/>
    <col collapsed="false" customWidth="true" hidden="true" outlineLevel="0" max="6152" min="6145" style="129" width="12.8"/>
    <col collapsed="false" customWidth="true" hidden="false" outlineLevel="0" max="6155" min="6153" style="129" width="3.71"/>
    <col collapsed="false" customWidth="true" hidden="false" outlineLevel="0" max="6156" min="6156" style="129" width="12.71"/>
    <col collapsed="false" customWidth="true" hidden="false" outlineLevel="0" max="6157" min="6157" style="129" width="47.43"/>
    <col collapsed="false" customWidth="true" hidden="true" outlineLevel="0" max="6161" min="6158" style="129" width="12.8"/>
    <col collapsed="false" customWidth="true" hidden="false" outlineLevel="0" max="6162" min="6162" style="129" width="11.71"/>
    <col collapsed="false" customWidth="true" hidden="false" outlineLevel="0" max="6163" min="6163" style="129" width="6.43"/>
    <col collapsed="false" customWidth="true" hidden="false" outlineLevel="0" max="6164" min="6164" style="129" width="11.71"/>
    <col collapsed="false" customWidth="true" hidden="true" outlineLevel="0" max="6165" min="6165" style="129" width="12.8"/>
    <col collapsed="false" customWidth="true" hidden="false" outlineLevel="0" max="6166" min="6166" style="129" width="3.71"/>
    <col collapsed="false" customWidth="true" hidden="false" outlineLevel="0" max="6167" min="6167" style="129" width="11.14"/>
    <col collapsed="false" customWidth="false" hidden="false" outlineLevel="0" max="6170" min="6168" style="129" width="10.57"/>
    <col collapsed="false" customWidth="true" hidden="false" outlineLevel="0" max="6171" min="6171" style="129" width="10.14"/>
    <col collapsed="false" customWidth="false" hidden="false" outlineLevel="0" max="6400" min="6172" style="129" width="10.57"/>
    <col collapsed="false" customWidth="true" hidden="true" outlineLevel="0" max="6408" min="6401" style="129" width="12.8"/>
    <col collapsed="false" customWidth="true" hidden="false" outlineLevel="0" max="6411" min="6409" style="129" width="3.71"/>
    <col collapsed="false" customWidth="true" hidden="false" outlineLevel="0" max="6412" min="6412" style="129" width="12.71"/>
    <col collapsed="false" customWidth="true" hidden="false" outlineLevel="0" max="6413" min="6413" style="129" width="47.43"/>
    <col collapsed="false" customWidth="true" hidden="true" outlineLevel="0" max="6417" min="6414" style="129" width="12.8"/>
    <col collapsed="false" customWidth="true" hidden="false" outlineLevel="0" max="6418" min="6418" style="129" width="11.71"/>
    <col collapsed="false" customWidth="true" hidden="false" outlineLevel="0" max="6419" min="6419" style="129" width="6.43"/>
    <col collapsed="false" customWidth="true" hidden="false" outlineLevel="0" max="6420" min="6420" style="129" width="11.71"/>
    <col collapsed="false" customWidth="true" hidden="true" outlineLevel="0" max="6421" min="6421" style="129" width="12.8"/>
    <col collapsed="false" customWidth="true" hidden="false" outlineLevel="0" max="6422" min="6422" style="129" width="3.71"/>
    <col collapsed="false" customWidth="true" hidden="false" outlineLevel="0" max="6423" min="6423" style="129" width="11.14"/>
    <col collapsed="false" customWidth="false" hidden="false" outlineLevel="0" max="6426" min="6424" style="129" width="10.57"/>
    <col collapsed="false" customWidth="true" hidden="false" outlineLevel="0" max="6427" min="6427" style="129" width="10.14"/>
    <col collapsed="false" customWidth="false" hidden="false" outlineLevel="0" max="6656" min="6428" style="129" width="10.57"/>
    <col collapsed="false" customWidth="true" hidden="true" outlineLevel="0" max="6664" min="6657" style="129" width="12.8"/>
    <col collapsed="false" customWidth="true" hidden="false" outlineLevel="0" max="6667" min="6665" style="129" width="3.71"/>
    <col collapsed="false" customWidth="true" hidden="false" outlineLevel="0" max="6668" min="6668" style="129" width="12.71"/>
    <col collapsed="false" customWidth="true" hidden="false" outlineLevel="0" max="6669" min="6669" style="129" width="47.43"/>
    <col collapsed="false" customWidth="true" hidden="true" outlineLevel="0" max="6673" min="6670" style="129" width="12.8"/>
    <col collapsed="false" customWidth="true" hidden="false" outlineLevel="0" max="6674" min="6674" style="129" width="11.71"/>
    <col collapsed="false" customWidth="true" hidden="false" outlineLevel="0" max="6675" min="6675" style="129" width="6.43"/>
    <col collapsed="false" customWidth="true" hidden="false" outlineLevel="0" max="6676" min="6676" style="129" width="11.71"/>
    <col collapsed="false" customWidth="true" hidden="true" outlineLevel="0" max="6677" min="6677" style="129" width="12.8"/>
    <col collapsed="false" customWidth="true" hidden="false" outlineLevel="0" max="6678" min="6678" style="129" width="3.71"/>
    <col collapsed="false" customWidth="true" hidden="false" outlineLevel="0" max="6679" min="6679" style="129" width="11.14"/>
    <col collapsed="false" customWidth="false" hidden="false" outlineLevel="0" max="6682" min="6680" style="129" width="10.57"/>
    <col collapsed="false" customWidth="true" hidden="false" outlineLevel="0" max="6683" min="6683" style="129" width="10.14"/>
    <col collapsed="false" customWidth="false" hidden="false" outlineLevel="0" max="6912" min="6684" style="129" width="10.57"/>
    <col collapsed="false" customWidth="true" hidden="true" outlineLevel="0" max="6920" min="6913" style="129" width="12.8"/>
    <col collapsed="false" customWidth="true" hidden="false" outlineLevel="0" max="6923" min="6921" style="129" width="3.71"/>
    <col collapsed="false" customWidth="true" hidden="false" outlineLevel="0" max="6924" min="6924" style="129" width="12.71"/>
    <col collapsed="false" customWidth="true" hidden="false" outlineLevel="0" max="6925" min="6925" style="129" width="47.43"/>
    <col collapsed="false" customWidth="true" hidden="true" outlineLevel="0" max="6929" min="6926" style="129" width="12.8"/>
    <col collapsed="false" customWidth="true" hidden="false" outlineLevel="0" max="6930" min="6930" style="129" width="11.71"/>
    <col collapsed="false" customWidth="true" hidden="false" outlineLevel="0" max="6931" min="6931" style="129" width="6.43"/>
    <col collapsed="false" customWidth="true" hidden="false" outlineLevel="0" max="6932" min="6932" style="129" width="11.71"/>
    <col collapsed="false" customWidth="true" hidden="true" outlineLevel="0" max="6933" min="6933" style="129" width="12.8"/>
    <col collapsed="false" customWidth="true" hidden="false" outlineLevel="0" max="6934" min="6934" style="129" width="3.71"/>
    <col collapsed="false" customWidth="true" hidden="false" outlineLevel="0" max="6935" min="6935" style="129" width="11.14"/>
    <col collapsed="false" customWidth="false" hidden="false" outlineLevel="0" max="6938" min="6936" style="129" width="10.57"/>
    <col collapsed="false" customWidth="true" hidden="false" outlineLevel="0" max="6939" min="6939" style="129" width="10.14"/>
    <col collapsed="false" customWidth="false" hidden="false" outlineLevel="0" max="7168" min="6940" style="129" width="10.57"/>
    <col collapsed="false" customWidth="true" hidden="true" outlineLevel="0" max="7176" min="7169" style="129" width="12.8"/>
    <col collapsed="false" customWidth="true" hidden="false" outlineLevel="0" max="7179" min="7177" style="129" width="3.71"/>
    <col collapsed="false" customWidth="true" hidden="false" outlineLevel="0" max="7180" min="7180" style="129" width="12.71"/>
    <col collapsed="false" customWidth="true" hidden="false" outlineLevel="0" max="7181" min="7181" style="129" width="47.43"/>
    <col collapsed="false" customWidth="true" hidden="true" outlineLevel="0" max="7185" min="7182" style="129" width="12.8"/>
    <col collapsed="false" customWidth="true" hidden="false" outlineLevel="0" max="7186" min="7186" style="129" width="11.71"/>
    <col collapsed="false" customWidth="true" hidden="false" outlineLevel="0" max="7187" min="7187" style="129" width="6.43"/>
    <col collapsed="false" customWidth="true" hidden="false" outlineLevel="0" max="7188" min="7188" style="129" width="11.71"/>
    <col collapsed="false" customWidth="true" hidden="true" outlineLevel="0" max="7189" min="7189" style="129" width="12.8"/>
    <col collapsed="false" customWidth="true" hidden="false" outlineLevel="0" max="7190" min="7190" style="129" width="3.71"/>
    <col collapsed="false" customWidth="true" hidden="false" outlineLevel="0" max="7191" min="7191" style="129" width="11.14"/>
    <col collapsed="false" customWidth="false" hidden="false" outlineLevel="0" max="7194" min="7192" style="129" width="10.57"/>
    <col collapsed="false" customWidth="true" hidden="false" outlineLevel="0" max="7195" min="7195" style="129" width="10.14"/>
    <col collapsed="false" customWidth="false" hidden="false" outlineLevel="0" max="7424" min="7196" style="129" width="10.57"/>
    <col collapsed="false" customWidth="true" hidden="true" outlineLevel="0" max="7432" min="7425" style="129" width="12.8"/>
    <col collapsed="false" customWidth="true" hidden="false" outlineLevel="0" max="7435" min="7433" style="129" width="3.71"/>
    <col collapsed="false" customWidth="true" hidden="false" outlineLevel="0" max="7436" min="7436" style="129" width="12.71"/>
    <col collapsed="false" customWidth="true" hidden="false" outlineLevel="0" max="7437" min="7437" style="129" width="47.43"/>
    <col collapsed="false" customWidth="true" hidden="true" outlineLevel="0" max="7441" min="7438" style="129" width="12.8"/>
    <col collapsed="false" customWidth="true" hidden="false" outlineLevel="0" max="7442" min="7442" style="129" width="11.71"/>
    <col collapsed="false" customWidth="true" hidden="false" outlineLevel="0" max="7443" min="7443" style="129" width="6.43"/>
    <col collapsed="false" customWidth="true" hidden="false" outlineLevel="0" max="7444" min="7444" style="129" width="11.71"/>
    <col collapsed="false" customWidth="true" hidden="true" outlineLevel="0" max="7445" min="7445" style="129" width="12.8"/>
    <col collapsed="false" customWidth="true" hidden="false" outlineLevel="0" max="7446" min="7446" style="129" width="3.71"/>
    <col collapsed="false" customWidth="true" hidden="false" outlineLevel="0" max="7447" min="7447" style="129" width="11.14"/>
    <col collapsed="false" customWidth="false" hidden="false" outlineLevel="0" max="7450" min="7448" style="129" width="10.57"/>
    <col collapsed="false" customWidth="true" hidden="false" outlineLevel="0" max="7451" min="7451" style="129" width="10.14"/>
    <col collapsed="false" customWidth="false" hidden="false" outlineLevel="0" max="7680" min="7452" style="129" width="10.57"/>
    <col collapsed="false" customWidth="true" hidden="true" outlineLevel="0" max="7688" min="7681" style="129" width="12.8"/>
    <col collapsed="false" customWidth="true" hidden="false" outlineLevel="0" max="7691" min="7689" style="129" width="3.71"/>
    <col collapsed="false" customWidth="true" hidden="false" outlineLevel="0" max="7692" min="7692" style="129" width="12.71"/>
    <col collapsed="false" customWidth="true" hidden="false" outlineLevel="0" max="7693" min="7693" style="129" width="47.43"/>
    <col collapsed="false" customWidth="true" hidden="true" outlineLevel="0" max="7697" min="7694" style="129" width="12.8"/>
    <col collapsed="false" customWidth="true" hidden="false" outlineLevel="0" max="7698" min="7698" style="129" width="11.71"/>
    <col collapsed="false" customWidth="true" hidden="false" outlineLevel="0" max="7699" min="7699" style="129" width="6.43"/>
    <col collapsed="false" customWidth="true" hidden="false" outlineLevel="0" max="7700" min="7700" style="129" width="11.71"/>
    <col collapsed="false" customWidth="true" hidden="true" outlineLevel="0" max="7701" min="7701" style="129" width="12.8"/>
    <col collapsed="false" customWidth="true" hidden="false" outlineLevel="0" max="7702" min="7702" style="129" width="3.71"/>
    <col collapsed="false" customWidth="true" hidden="false" outlineLevel="0" max="7703" min="7703" style="129" width="11.14"/>
    <col collapsed="false" customWidth="false" hidden="false" outlineLevel="0" max="7706" min="7704" style="129" width="10.57"/>
    <col collapsed="false" customWidth="true" hidden="false" outlineLevel="0" max="7707" min="7707" style="129" width="10.14"/>
    <col collapsed="false" customWidth="false" hidden="false" outlineLevel="0" max="7936" min="7708" style="129" width="10.57"/>
    <col collapsed="false" customWidth="true" hidden="true" outlineLevel="0" max="7944" min="7937" style="129" width="12.8"/>
    <col collapsed="false" customWidth="true" hidden="false" outlineLevel="0" max="7947" min="7945" style="129" width="3.71"/>
    <col collapsed="false" customWidth="true" hidden="false" outlineLevel="0" max="7948" min="7948" style="129" width="12.71"/>
    <col collapsed="false" customWidth="true" hidden="false" outlineLevel="0" max="7949" min="7949" style="129" width="47.43"/>
    <col collapsed="false" customWidth="true" hidden="true" outlineLevel="0" max="7953" min="7950" style="129" width="12.8"/>
    <col collapsed="false" customWidth="true" hidden="false" outlineLevel="0" max="7954" min="7954" style="129" width="11.71"/>
    <col collapsed="false" customWidth="true" hidden="false" outlineLevel="0" max="7955" min="7955" style="129" width="6.43"/>
    <col collapsed="false" customWidth="true" hidden="false" outlineLevel="0" max="7956" min="7956" style="129" width="11.71"/>
    <col collapsed="false" customWidth="true" hidden="true" outlineLevel="0" max="7957" min="7957" style="129" width="12.8"/>
    <col collapsed="false" customWidth="true" hidden="false" outlineLevel="0" max="7958" min="7958" style="129" width="3.71"/>
    <col collapsed="false" customWidth="true" hidden="false" outlineLevel="0" max="7959" min="7959" style="129" width="11.14"/>
    <col collapsed="false" customWidth="false" hidden="false" outlineLevel="0" max="7962" min="7960" style="129" width="10.57"/>
    <col collapsed="false" customWidth="true" hidden="false" outlineLevel="0" max="7963" min="7963" style="129" width="10.14"/>
    <col collapsed="false" customWidth="false" hidden="false" outlineLevel="0" max="8192" min="7964" style="129" width="10.57"/>
    <col collapsed="false" customWidth="true" hidden="true" outlineLevel="0" max="8200" min="8193" style="129" width="12.8"/>
    <col collapsed="false" customWidth="true" hidden="false" outlineLevel="0" max="8203" min="8201" style="129" width="3.71"/>
    <col collapsed="false" customWidth="true" hidden="false" outlineLevel="0" max="8204" min="8204" style="129" width="12.71"/>
    <col collapsed="false" customWidth="true" hidden="false" outlineLevel="0" max="8205" min="8205" style="129" width="47.43"/>
    <col collapsed="false" customWidth="true" hidden="true" outlineLevel="0" max="8209" min="8206" style="129" width="12.8"/>
    <col collapsed="false" customWidth="true" hidden="false" outlineLevel="0" max="8210" min="8210" style="129" width="11.71"/>
    <col collapsed="false" customWidth="true" hidden="false" outlineLevel="0" max="8211" min="8211" style="129" width="6.43"/>
    <col collapsed="false" customWidth="true" hidden="false" outlineLevel="0" max="8212" min="8212" style="129" width="11.71"/>
    <col collapsed="false" customWidth="true" hidden="true" outlineLevel="0" max="8213" min="8213" style="129" width="12.8"/>
    <col collapsed="false" customWidth="true" hidden="false" outlineLevel="0" max="8214" min="8214" style="129" width="3.71"/>
    <col collapsed="false" customWidth="true" hidden="false" outlineLevel="0" max="8215" min="8215" style="129" width="11.14"/>
    <col collapsed="false" customWidth="false" hidden="false" outlineLevel="0" max="8218" min="8216" style="129" width="10.57"/>
    <col collapsed="false" customWidth="true" hidden="false" outlineLevel="0" max="8219" min="8219" style="129" width="10.14"/>
    <col collapsed="false" customWidth="false" hidden="false" outlineLevel="0" max="8448" min="8220" style="129" width="10.57"/>
    <col collapsed="false" customWidth="true" hidden="true" outlineLevel="0" max="8456" min="8449" style="129" width="12.8"/>
    <col collapsed="false" customWidth="true" hidden="false" outlineLevel="0" max="8459" min="8457" style="129" width="3.71"/>
    <col collapsed="false" customWidth="true" hidden="false" outlineLevel="0" max="8460" min="8460" style="129" width="12.71"/>
    <col collapsed="false" customWidth="true" hidden="false" outlineLevel="0" max="8461" min="8461" style="129" width="47.43"/>
    <col collapsed="false" customWidth="true" hidden="true" outlineLevel="0" max="8465" min="8462" style="129" width="12.8"/>
    <col collapsed="false" customWidth="true" hidden="false" outlineLevel="0" max="8466" min="8466" style="129" width="11.71"/>
    <col collapsed="false" customWidth="true" hidden="false" outlineLevel="0" max="8467" min="8467" style="129" width="6.43"/>
    <col collapsed="false" customWidth="true" hidden="false" outlineLevel="0" max="8468" min="8468" style="129" width="11.71"/>
    <col collapsed="false" customWidth="true" hidden="true" outlineLevel="0" max="8469" min="8469" style="129" width="12.8"/>
    <col collapsed="false" customWidth="true" hidden="false" outlineLevel="0" max="8470" min="8470" style="129" width="3.71"/>
    <col collapsed="false" customWidth="true" hidden="false" outlineLevel="0" max="8471" min="8471" style="129" width="11.14"/>
    <col collapsed="false" customWidth="false" hidden="false" outlineLevel="0" max="8474" min="8472" style="129" width="10.57"/>
    <col collapsed="false" customWidth="true" hidden="false" outlineLevel="0" max="8475" min="8475" style="129" width="10.14"/>
    <col collapsed="false" customWidth="false" hidden="false" outlineLevel="0" max="8704" min="8476" style="129" width="10.57"/>
    <col collapsed="false" customWidth="true" hidden="true" outlineLevel="0" max="8712" min="8705" style="129" width="12.8"/>
    <col collapsed="false" customWidth="true" hidden="false" outlineLevel="0" max="8715" min="8713" style="129" width="3.71"/>
    <col collapsed="false" customWidth="true" hidden="false" outlineLevel="0" max="8716" min="8716" style="129" width="12.71"/>
    <col collapsed="false" customWidth="true" hidden="false" outlineLevel="0" max="8717" min="8717" style="129" width="47.43"/>
    <col collapsed="false" customWidth="true" hidden="true" outlineLevel="0" max="8721" min="8718" style="129" width="12.8"/>
    <col collapsed="false" customWidth="true" hidden="false" outlineLevel="0" max="8722" min="8722" style="129" width="11.71"/>
    <col collapsed="false" customWidth="true" hidden="false" outlineLevel="0" max="8723" min="8723" style="129" width="6.43"/>
    <col collapsed="false" customWidth="true" hidden="false" outlineLevel="0" max="8724" min="8724" style="129" width="11.71"/>
    <col collapsed="false" customWidth="true" hidden="true" outlineLevel="0" max="8725" min="8725" style="129" width="12.8"/>
    <col collapsed="false" customWidth="true" hidden="false" outlineLevel="0" max="8726" min="8726" style="129" width="3.71"/>
    <col collapsed="false" customWidth="true" hidden="false" outlineLevel="0" max="8727" min="8727" style="129" width="11.14"/>
    <col collapsed="false" customWidth="false" hidden="false" outlineLevel="0" max="8730" min="8728" style="129" width="10.57"/>
    <col collapsed="false" customWidth="true" hidden="false" outlineLevel="0" max="8731" min="8731" style="129" width="10.14"/>
    <col collapsed="false" customWidth="false" hidden="false" outlineLevel="0" max="8960" min="8732" style="129" width="10.57"/>
    <col collapsed="false" customWidth="true" hidden="true" outlineLevel="0" max="8968" min="8961" style="129" width="12.8"/>
    <col collapsed="false" customWidth="true" hidden="false" outlineLevel="0" max="8971" min="8969" style="129" width="3.71"/>
    <col collapsed="false" customWidth="true" hidden="false" outlineLevel="0" max="8972" min="8972" style="129" width="12.71"/>
    <col collapsed="false" customWidth="true" hidden="false" outlineLevel="0" max="8973" min="8973" style="129" width="47.43"/>
    <col collapsed="false" customWidth="true" hidden="true" outlineLevel="0" max="8977" min="8974" style="129" width="12.8"/>
    <col collapsed="false" customWidth="true" hidden="false" outlineLevel="0" max="8978" min="8978" style="129" width="11.71"/>
    <col collapsed="false" customWidth="true" hidden="false" outlineLevel="0" max="8979" min="8979" style="129" width="6.43"/>
    <col collapsed="false" customWidth="true" hidden="false" outlineLevel="0" max="8980" min="8980" style="129" width="11.71"/>
    <col collapsed="false" customWidth="true" hidden="true" outlineLevel="0" max="8981" min="8981" style="129" width="12.8"/>
    <col collapsed="false" customWidth="true" hidden="false" outlineLevel="0" max="8982" min="8982" style="129" width="3.71"/>
    <col collapsed="false" customWidth="true" hidden="false" outlineLevel="0" max="8983" min="8983" style="129" width="11.14"/>
    <col collapsed="false" customWidth="false" hidden="false" outlineLevel="0" max="8986" min="8984" style="129" width="10.57"/>
    <col collapsed="false" customWidth="true" hidden="false" outlineLevel="0" max="8987" min="8987" style="129" width="10.14"/>
    <col collapsed="false" customWidth="false" hidden="false" outlineLevel="0" max="9216" min="8988" style="129" width="10.57"/>
    <col collapsed="false" customWidth="true" hidden="true" outlineLevel="0" max="9224" min="9217" style="129" width="12.8"/>
    <col collapsed="false" customWidth="true" hidden="false" outlineLevel="0" max="9227" min="9225" style="129" width="3.71"/>
    <col collapsed="false" customWidth="true" hidden="false" outlineLevel="0" max="9228" min="9228" style="129" width="12.71"/>
    <col collapsed="false" customWidth="true" hidden="false" outlineLevel="0" max="9229" min="9229" style="129" width="47.43"/>
    <col collapsed="false" customWidth="true" hidden="true" outlineLevel="0" max="9233" min="9230" style="129" width="12.8"/>
    <col collapsed="false" customWidth="true" hidden="false" outlineLevel="0" max="9234" min="9234" style="129" width="11.71"/>
    <col collapsed="false" customWidth="true" hidden="false" outlineLevel="0" max="9235" min="9235" style="129" width="6.43"/>
    <col collapsed="false" customWidth="true" hidden="false" outlineLevel="0" max="9236" min="9236" style="129" width="11.71"/>
    <col collapsed="false" customWidth="true" hidden="true" outlineLevel="0" max="9237" min="9237" style="129" width="12.8"/>
    <col collapsed="false" customWidth="true" hidden="false" outlineLevel="0" max="9238" min="9238" style="129" width="3.71"/>
    <col collapsed="false" customWidth="true" hidden="false" outlineLevel="0" max="9239" min="9239" style="129" width="11.14"/>
    <col collapsed="false" customWidth="false" hidden="false" outlineLevel="0" max="9242" min="9240" style="129" width="10.57"/>
    <col collapsed="false" customWidth="true" hidden="false" outlineLevel="0" max="9243" min="9243" style="129" width="10.14"/>
    <col collapsed="false" customWidth="false" hidden="false" outlineLevel="0" max="9472" min="9244" style="129" width="10.57"/>
    <col collapsed="false" customWidth="true" hidden="true" outlineLevel="0" max="9480" min="9473" style="129" width="12.8"/>
    <col collapsed="false" customWidth="true" hidden="false" outlineLevel="0" max="9483" min="9481" style="129" width="3.71"/>
    <col collapsed="false" customWidth="true" hidden="false" outlineLevel="0" max="9484" min="9484" style="129" width="12.71"/>
    <col collapsed="false" customWidth="true" hidden="false" outlineLevel="0" max="9485" min="9485" style="129" width="47.43"/>
    <col collapsed="false" customWidth="true" hidden="true" outlineLevel="0" max="9489" min="9486" style="129" width="12.8"/>
    <col collapsed="false" customWidth="true" hidden="false" outlineLevel="0" max="9490" min="9490" style="129" width="11.71"/>
    <col collapsed="false" customWidth="true" hidden="false" outlineLevel="0" max="9491" min="9491" style="129" width="6.43"/>
    <col collapsed="false" customWidth="true" hidden="false" outlineLevel="0" max="9492" min="9492" style="129" width="11.71"/>
    <col collapsed="false" customWidth="true" hidden="true" outlineLevel="0" max="9493" min="9493" style="129" width="12.8"/>
    <col collapsed="false" customWidth="true" hidden="false" outlineLevel="0" max="9494" min="9494" style="129" width="3.71"/>
    <col collapsed="false" customWidth="true" hidden="false" outlineLevel="0" max="9495" min="9495" style="129" width="11.14"/>
    <col collapsed="false" customWidth="false" hidden="false" outlineLevel="0" max="9498" min="9496" style="129" width="10.57"/>
    <col collapsed="false" customWidth="true" hidden="false" outlineLevel="0" max="9499" min="9499" style="129" width="10.14"/>
    <col collapsed="false" customWidth="false" hidden="false" outlineLevel="0" max="9728" min="9500" style="129" width="10.57"/>
    <col collapsed="false" customWidth="true" hidden="true" outlineLevel="0" max="9736" min="9729" style="129" width="12.8"/>
    <col collapsed="false" customWidth="true" hidden="false" outlineLevel="0" max="9739" min="9737" style="129" width="3.71"/>
    <col collapsed="false" customWidth="true" hidden="false" outlineLevel="0" max="9740" min="9740" style="129" width="12.71"/>
    <col collapsed="false" customWidth="true" hidden="false" outlineLevel="0" max="9741" min="9741" style="129" width="47.43"/>
    <col collapsed="false" customWidth="true" hidden="true" outlineLevel="0" max="9745" min="9742" style="129" width="12.8"/>
    <col collapsed="false" customWidth="true" hidden="false" outlineLevel="0" max="9746" min="9746" style="129" width="11.71"/>
    <col collapsed="false" customWidth="true" hidden="false" outlineLevel="0" max="9747" min="9747" style="129" width="6.43"/>
    <col collapsed="false" customWidth="true" hidden="false" outlineLevel="0" max="9748" min="9748" style="129" width="11.71"/>
    <col collapsed="false" customWidth="true" hidden="true" outlineLevel="0" max="9749" min="9749" style="129" width="12.8"/>
    <col collapsed="false" customWidth="true" hidden="false" outlineLevel="0" max="9750" min="9750" style="129" width="3.71"/>
    <col collapsed="false" customWidth="true" hidden="false" outlineLevel="0" max="9751" min="9751" style="129" width="11.14"/>
    <col collapsed="false" customWidth="false" hidden="false" outlineLevel="0" max="9754" min="9752" style="129" width="10.57"/>
    <col collapsed="false" customWidth="true" hidden="false" outlineLevel="0" max="9755" min="9755" style="129" width="10.14"/>
    <col collapsed="false" customWidth="false" hidden="false" outlineLevel="0" max="9984" min="9756" style="129" width="10.57"/>
    <col collapsed="false" customWidth="true" hidden="true" outlineLevel="0" max="9992" min="9985" style="129" width="12.8"/>
    <col collapsed="false" customWidth="true" hidden="false" outlineLevel="0" max="9995" min="9993" style="129" width="3.71"/>
    <col collapsed="false" customWidth="true" hidden="false" outlineLevel="0" max="9996" min="9996" style="129" width="12.71"/>
    <col collapsed="false" customWidth="true" hidden="false" outlineLevel="0" max="9997" min="9997" style="129" width="47.43"/>
    <col collapsed="false" customWidth="true" hidden="true" outlineLevel="0" max="10001" min="9998" style="129" width="12.8"/>
    <col collapsed="false" customWidth="true" hidden="false" outlineLevel="0" max="10002" min="10002" style="129" width="11.71"/>
    <col collapsed="false" customWidth="true" hidden="false" outlineLevel="0" max="10003" min="10003" style="129" width="6.43"/>
    <col collapsed="false" customWidth="true" hidden="false" outlineLevel="0" max="10004" min="10004" style="129" width="11.71"/>
    <col collapsed="false" customWidth="true" hidden="true" outlineLevel="0" max="10005" min="10005" style="129" width="12.8"/>
    <col collapsed="false" customWidth="true" hidden="false" outlineLevel="0" max="10006" min="10006" style="129" width="3.71"/>
    <col collapsed="false" customWidth="true" hidden="false" outlineLevel="0" max="10007" min="10007" style="129" width="11.14"/>
    <col collapsed="false" customWidth="false" hidden="false" outlineLevel="0" max="10010" min="10008" style="129" width="10.57"/>
    <col collapsed="false" customWidth="true" hidden="false" outlineLevel="0" max="10011" min="10011" style="129" width="10.14"/>
    <col collapsed="false" customWidth="false" hidden="false" outlineLevel="0" max="10240" min="10012" style="129" width="10.57"/>
    <col collapsed="false" customWidth="true" hidden="true" outlineLevel="0" max="10248" min="10241" style="129" width="12.8"/>
    <col collapsed="false" customWidth="true" hidden="false" outlineLevel="0" max="10251" min="10249" style="129" width="3.71"/>
    <col collapsed="false" customWidth="true" hidden="false" outlineLevel="0" max="10252" min="10252" style="129" width="12.71"/>
    <col collapsed="false" customWidth="true" hidden="false" outlineLevel="0" max="10253" min="10253" style="129" width="47.43"/>
    <col collapsed="false" customWidth="true" hidden="true" outlineLevel="0" max="10257" min="10254" style="129" width="12.8"/>
    <col collapsed="false" customWidth="true" hidden="false" outlineLevel="0" max="10258" min="10258" style="129" width="11.71"/>
    <col collapsed="false" customWidth="true" hidden="false" outlineLevel="0" max="10259" min="10259" style="129" width="6.43"/>
    <col collapsed="false" customWidth="true" hidden="false" outlineLevel="0" max="10260" min="10260" style="129" width="11.71"/>
    <col collapsed="false" customWidth="true" hidden="true" outlineLevel="0" max="10261" min="10261" style="129" width="12.8"/>
    <col collapsed="false" customWidth="true" hidden="false" outlineLevel="0" max="10262" min="10262" style="129" width="3.71"/>
    <col collapsed="false" customWidth="true" hidden="false" outlineLevel="0" max="10263" min="10263" style="129" width="11.14"/>
    <col collapsed="false" customWidth="false" hidden="false" outlineLevel="0" max="10266" min="10264" style="129" width="10.57"/>
    <col collapsed="false" customWidth="true" hidden="false" outlineLevel="0" max="10267" min="10267" style="129" width="10.14"/>
    <col collapsed="false" customWidth="false" hidden="false" outlineLevel="0" max="10496" min="10268" style="129" width="10.57"/>
    <col collapsed="false" customWidth="true" hidden="true" outlineLevel="0" max="10504" min="10497" style="129" width="12.8"/>
    <col collapsed="false" customWidth="true" hidden="false" outlineLevel="0" max="10507" min="10505" style="129" width="3.71"/>
    <col collapsed="false" customWidth="true" hidden="false" outlineLevel="0" max="10508" min="10508" style="129" width="12.71"/>
    <col collapsed="false" customWidth="true" hidden="false" outlineLevel="0" max="10509" min="10509" style="129" width="47.43"/>
    <col collapsed="false" customWidth="true" hidden="true" outlineLevel="0" max="10513" min="10510" style="129" width="12.8"/>
    <col collapsed="false" customWidth="true" hidden="false" outlineLevel="0" max="10514" min="10514" style="129" width="11.71"/>
    <col collapsed="false" customWidth="true" hidden="false" outlineLevel="0" max="10515" min="10515" style="129" width="6.43"/>
    <col collapsed="false" customWidth="true" hidden="false" outlineLevel="0" max="10516" min="10516" style="129" width="11.71"/>
    <col collapsed="false" customWidth="true" hidden="true" outlineLevel="0" max="10517" min="10517" style="129" width="12.8"/>
    <col collapsed="false" customWidth="true" hidden="false" outlineLevel="0" max="10518" min="10518" style="129" width="3.71"/>
    <col collapsed="false" customWidth="true" hidden="false" outlineLevel="0" max="10519" min="10519" style="129" width="11.14"/>
    <col collapsed="false" customWidth="false" hidden="false" outlineLevel="0" max="10522" min="10520" style="129" width="10.57"/>
    <col collapsed="false" customWidth="true" hidden="false" outlineLevel="0" max="10523" min="10523" style="129" width="10.14"/>
    <col collapsed="false" customWidth="false" hidden="false" outlineLevel="0" max="10752" min="10524" style="129" width="10.57"/>
    <col collapsed="false" customWidth="true" hidden="true" outlineLevel="0" max="10760" min="10753" style="129" width="12.8"/>
    <col collapsed="false" customWidth="true" hidden="false" outlineLevel="0" max="10763" min="10761" style="129" width="3.71"/>
    <col collapsed="false" customWidth="true" hidden="false" outlineLevel="0" max="10764" min="10764" style="129" width="12.71"/>
    <col collapsed="false" customWidth="true" hidden="false" outlineLevel="0" max="10765" min="10765" style="129" width="47.43"/>
    <col collapsed="false" customWidth="true" hidden="true" outlineLevel="0" max="10769" min="10766" style="129" width="12.8"/>
    <col collapsed="false" customWidth="true" hidden="false" outlineLevel="0" max="10770" min="10770" style="129" width="11.71"/>
    <col collapsed="false" customWidth="true" hidden="false" outlineLevel="0" max="10771" min="10771" style="129" width="6.43"/>
    <col collapsed="false" customWidth="true" hidden="false" outlineLevel="0" max="10772" min="10772" style="129" width="11.71"/>
    <col collapsed="false" customWidth="true" hidden="true" outlineLevel="0" max="10773" min="10773" style="129" width="12.8"/>
    <col collapsed="false" customWidth="true" hidden="false" outlineLevel="0" max="10774" min="10774" style="129" width="3.71"/>
    <col collapsed="false" customWidth="true" hidden="false" outlineLevel="0" max="10775" min="10775" style="129" width="11.14"/>
    <col collapsed="false" customWidth="false" hidden="false" outlineLevel="0" max="10778" min="10776" style="129" width="10.57"/>
    <col collapsed="false" customWidth="true" hidden="false" outlineLevel="0" max="10779" min="10779" style="129" width="10.14"/>
    <col collapsed="false" customWidth="false" hidden="false" outlineLevel="0" max="11008" min="10780" style="129" width="10.57"/>
    <col collapsed="false" customWidth="true" hidden="true" outlineLevel="0" max="11016" min="11009" style="129" width="12.8"/>
    <col collapsed="false" customWidth="true" hidden="false" outlineLevel="0" max="11019" min="11017" style="129" width="3.71"/>
    <col collapsed="false" customWidth="true" hidden="false" outlineLevel="0" max="11020" min="11020" style="129" width="12.71"/>
    <col collapsed="false" customWidth="true" hidden="false" outlineLevel="0" max="11021" min="11021" style="129" width="47.43"/>
    <col collapsed="false" customWidth="true" hidden="true" outlineLevel="0" max="11025" min="11022" style="129" width="12.8"/>
    <col collapsed="false" customWidth="true" hidden="false" outlineLevel="0" max="11026" min="11026" style="129" width="11.71"/>
    <col collapsed="false" customWidth="true" hidden="false" outlineLevel="0" max="11027" min="11027" style="129" width="6.43"/>
    <col collapsed="false" customWidth="true" hidden="false" outlineLevel="0" max="11028" min="11028" style="129" width="11.71"/>
    <col collapsed="false" customWidth="true" hidden="true" outlineLevel="0" max="11029" min="11029" style="129" width="12.8"/>
    <col collapsed="false" customWidth="true" hidden="false" outlineLevel="0" max="11030" min="11030" style="129" width="3.71"/>
    <col collapsed="false" customWidth="true" hidden="false" outlineLevel="0" max="11031" min="11031" style="129" width="11.14"/>
    <col collapsed="false" customWidth="false" hidden="false" outlineLevel="0" max="11034" min="11032" style="129" width="10.57"/>
    <col collapsed="false" customWidth="true" hidden="false" outlineLevel="0" max="11035" min="11035" style="129" width="10.14"/>
    <col collapsed="false" customWidth="false" hidden="false" outlineLevel="0" max="11264" min="11036" style="129" width="10.57"/>
    <col collapsed="false" customWidth="true" hidden="true" outlineLevel="0" max="11272" min="11265" style="129" width="12.8"/>
    <col collapsed="false" customWidth="true" hidden="false" outlineLevel="0" max="11275" min="11273" style="129" width="3.71"/>
    <col collapsed="false" customWidth="true" hidden="false" outlineLevel="0" max="11276" min="11276" style="129" width="12.71"/>
    <col collapsed="false" customWidth="true" hidden="false" outlineLevel="0" max="11277" min="11277" style="129" width="47.43"/>
    <col collapsed="false" customWidth="true" hidden="true" outlineLevel="0" max="11281" min="11278" style="129" width="12.8"/>
    <col collapsed="false" customWidth="true" hidden="false" outlineLevel="0" max="11282" min="11282" style="129" width="11.71"/>
    <col collapsed="false" customWidth="true" hidden="false" outlineLevel="0" max="11283" min="11283" style="129" width="6.43"/>
    <col collapsed="false" customWidth="true" hidden="false" outlineLevel="0" max="11284" min="11284" style="129" width="11.71"/>
    <col collapsed="false" customWidth="true" hidden="true" outlineLevel="0" max="11285" min="11285" style="129" width="12.8"/>
    <col collapsed="false" customWidth="true" hidden="false" outlineLevel="0" max="11286" min="11286" style="129" width="3.71"/>
    <col collapsed="false" customWidth="true" hidden="false" outlineLevel="0" max="11287" min="11287" style="129" width="11.14"/>
    <col collapsed="false" customWidth="false" hidden="false" outlineLevel="0" max="11290" min="11288" style="129" width="10.57"/>
    <col collapsed="false" customWidth="true" hidden="false" outlineLevel="0" max="11291" min="11291" style="129" width="10.14"/>
    <col collapsed="false" customWidth="false" hidden="false" outlineLevel="0" max="11520" min="11292" style="129" width="10.57"/>
    <col collapsed="false" customWidth="true" hidden="true" outlineLevel="0" max="11528" min="11521" style="129" width="12.8"/>
    <col collapsed="false" customWidth="true" hidden="false" outlineLevel="0" max="11531" min="11529" style="129" width="3.71"/>
    <col collapsed="false" customWidth="true" hidden="false" outlineLevel="0" max="11532" min="11532" style="129" width="12.71"/>
    <col collapsed="false" customWidth="true" hidden="false" outlineLevel="0" max="11533" min="11533" style="129" width="47.43"/>
    <col collapsed="false" customWidth="true" hidden="true" outlineLevel="0" max="11537" min="11534" style="129" width="12.8"/>
    <col collapsed="false" customWidth="true" hidden="false" outlineLevel="0" max="11538" min="11538" style="129" width="11.71"/>
    <col collapsed="false" customWidth="true" hidden="false" outlineLevel="0" max="11539" min="11539" style="129" width="6.43"/>
    <col collapsed="false" customWidth="true" hidden="false" outlineLevel="0" max="11540" min="11540" style="129" width="11.71"/>
    <col collapsed="false" customWidth="true" hidden="true" outlineLevel="0" max="11541" min="11541" style="129" width="12.8"/>
    <col collapsed="false" customWidth="true" hidden="false" outlineLevel="0" max="11542" min="11542" style="129" width="3.71"/>
    <col collapsed="false" customWidth="true" hidden="false" outlineLevel="0" max="11543" min="11543" style="129" width="11.14"/>
    <col collapsed="false" customWidth="false" hidden="false" outlineLevel="0" max="11546" min="11544" style="129" width="10.57"/>
    <col collapsed="false" customWidth="true" hidden="false" outlineLevel="0" max="11547" min="11547" style="129" width="10.14"/>
    <col collapsed="false" customWidth="false" hidden="false" outlineLevel="0" max="11776" min="11548" style="129" width="10.57"/>
    <col collapsed="false" customWidth="true" hidden="true" outlineLevel="0" max="11784" min="11777" style="129" width="12.8"/>
    <col collapsed="false" customWidth="true" hidden="false" outlineLevel="0" max="11787" min="11785" style="129" width="3.71"/>
    <col collapsed="false" customWidth="true" hidden="false" outlineLevel="0" max="11788" min="11788" style="129" width="12.71"/>
    <col collapsed="false" customWidth="true" hidden="false" outlineLevel="0" max="11789" min="11789" style="129" width="47.43"/>
    <col collapsed="false" customWidth="true" hidden="true" outlineLevel="0" max="11793" min="11790" style="129" width="12.8"/>
    <col collapsed="false" customWidth="true" hidden="false" outlineLevel="0" max="11794" min="11794" style="129" width="11.71"/>
    <col collapsed="false" customWidth="true" hidden="false" outlineLevel="0" max="11795" min="11795" style="129" width="6.43"/>
    <col collapsed="false" customWidth="true" hidden="false" outlineLevel="0" max="11796" min="11796" style="129" width="11.71"/>
    <col collapsed="false" customWidth="true" hidden="true" outlineLevel="0" max="11797" min="11797" style="129" width="12.8"/>
    <col collapsed="false" customWidth="true" hidden="false" outlineLevel="0" max="11798" min="11798" style="129" width="3.71"/>
    <col collapsed="false" customWidth="true" hidden="false" outlineLevel="0" max="11799" min="11799" style="129" width="11.14"/>
    <col collapsed="false" customWidth="false" hidden="false" outlineLevel="0" max="11802" min="11800" style="129" width="10.57"/>
    <col collapsed="false" customWidth="true" hidden="false" outlineLevel="0" max="11803" min="11803" style="129" width="10.14"/>
    <col collapsed="false" customWidth="false" hidden="false" outlineLevel="0" max="12032" min="11804" style="129" width="10.57"/>
    <col collapsed="false" customWidth="true" hidden="true" outlineLevel="0" max="12040" min="12033" style="129" width="12.8"/>
    <col collapsed="false" customWidth="true" hidden="false" outlineLevel="0" max="12043" min="12041" style="129" width="3.71"/>
    <col collapsed="false" customWidth="true" hidden="false" outlineLevel="0" max="12044" min="12044" style="129" width="12.71"/>
    <col collapsed="false" customWidth="true" hidden="false" outlineLevel="0" max="12045" min="12045" style="129" width="47.43"/>
    <col collapsed="false" customWidth="true" hidden="true" outlineLevel="0" max="12049" min="12046" style="129" width="12.8"/>
    <col collapsed="false" customWidth="true" hidden="false" outlineLevel="0" max="12050" min="12050" style="129" width="11.71"/>
    <col collapsed="false" customWidth="true" hidden="false" outlineLevel="0" max="12051" min="12051" style="129" width="6.43"/>
    <col collapsed="false" customWidth="true" hidden="false" outlineLevel="0" max="12052" min="12052" style="129" width="11.71"/>
    <col collapsed="false" customWidth="true" hidden="true" outlineLevel="0" max="12053" min="12053" style="129" width="12.8"/>
    <col collapsed="false" customWidth="true" hidden="false" outlineLevel="0" max="12054" min="12054" style="129" width="3.71"/>
    <col collapsed="false" customWidth="true" hidden="false" outlineLevel="0" max="12055" min="12055" style="129" width="11.14"/>
    <col collapsed="false" customWidth="false" hidden="false" outlineLevel="0" max="12058" min="12056" style="129" width="10.57"/>
    <col collapsed="false" customWidth="true" hidden="false" outlineLevel="0" max="12059" min="12059" style="129" width="10.14"/>
    <col collapsed="false" customWidth="false" hidden="false" outlineLevel="0" max="12288" min="12060" style="129" width="10.57"/>
    <col collapsed="false" customWidth="true" hidden="true" outlineLevel="0" max="12296" min="12289" style="129" width="12.8"/>
    <col collapsed="false" customWidth="true" hidden="false" outlineLevel="0" max="12299" min="12297" style="129" width="3.71"/>
    <col collapsed="false" customWidth="true" hidden="false" outlineLevel="0" max="12300" min="12300" style="129" width="12.71"/>
    <col collapsed="false" customWidth="true" hidden="false" outlineLevel="0" max="12301" min="12301" style="129" width="47.43"/>
    <col collapsed="false" customWidth="true" hidden="true" outlineLevel="0" max="12305" min="12302" style="129" width="12.8"/>
    <col collapsed="false" customWidth="true" hidden="false" outlineLevel="0" max="12306" min="12306" style="129" width="11.71"/>
    <col collapsed="false" customWidth="true" hidden="false" outlineLevel="0" max="12307" min="12307" style="129" width="6.43"/>
    <col collapsed="false" customWidth="true" hidden="false" outlineLevel="0" max="12308" min="12308" style="129" width="11.71"/>
    <col collapsed="false" customWidth="true" hidden="true" outlineLevel="0" max="12309" min="12309" style="129" width="12.8"/>
    <col collapsed="false" customWidth="true" hidden="false" outlineLevel="0" max="12310" min="12310" style="129" width="3.71"/>
    <col collapsed="false" customWidth="true" hidden="false" outlineLevel="0" max="12311" min="12311" style="129" width="11.14"/>
    <col collapsed="false" customWidth="false" hidden="false" outlineLevel="0" max="12314" min="12312" style="129" width="10.57"/>
    <col collapsed="false" customWidth="true" hidden="false" outlineLevel="0" max="12315" min="12315" style="129" width="10.14"/>
    <col collapsed="false" customWidth="false" hidden="false" outlineLevel="0" max="12544" min="12316" style="129" width="10.57"/>
    <col collapsed="false" customWidth="true" hidden="true" outlineLevel="0" max="12552" min="12545" style="129" width="12.8"/>
    <col collapsed="false" customWidth="true" hidden="false" outlineLevel="0" max="12555" min="12553" style="129" width="3.71"/>
    <col collapsed="false" customWidth="true" hidden="false" outlineLevel="0" max="12556" min="12556" style="129" width="12.71"/>
    <col collapsed="false" customWidth="true" hidden="false" outlineLevel="0" max="12557" min="12557" style="129" width="47.43"/>
    <col collapsed="false" customWidth="true" hidden="true" outlineLevel="0" max="12561" min="12558" style="129" width="12.8"/>
    <col collapsed="false" customWidth="true" hidden="false" outlineLevel="0" max="12562" min="12562" style="129" width="11.71"/>
    <col collapsed="false" customWidth="true" hidden="false" outlineLevel="0" max="12563" min="12563" style="129" width="6.43"/>
    <col collapsed="false" customWidth="true" hidden="false" outlineLevel="0" max="12564" min="12564" style="129" width="11.71"/>
    <col collapsed="false" customWidth="true" hidden="true" outlineLevel="0" max="12565" min="12565" style="129" width="12.8"/>
    <col collapsed="false" customWidth="true" hidden="false" outlineLevel="0" max="12566" min="12566" style="129" width="3.71"/>
    <col collapsed="false" customWidth="true" hidden="false" outlineLevel="0" max="12567" min="12567" style="129" width="11.14"/>
    <col collapsed="false" customWidth="false" hidden="false" outlineLevel="0" max="12570" min="12568" style="129" width="10.57"/>
    <col collapsed="false" customWidth="true" hidden="false" outlineLevel="0" max="12571" min="12571" style="129" width="10.14"/>
    <col collapsed="false" customWidth="false" hidden="false" outlineLevel="0" max="12800" min="12572" style="129" width="10.57"/>
    <col collapsed="false" customWidth="true" hidden="true" outlineLevel="0" max="12808" min="12801" style="129" width="12.8"/>
    <col collapsed="false" customWidth="true" hidden="false" outlineLevel="0" max="12811" min="12809" style="129" width="3.71"/>
    <col collapsed="false" customWidth="true" hidden="false" outlineLevel="0" max="12812" min="12812" style="129" width="12.71"/>
    <col collapsed="false" customWidth="true" hidden="false" outlineLevel="0" max="12813" min="12813" style="129" width="47.43"/>
    <col collapsed="false" customWidth="true" hidden="true" outlineLevel="0" max="12817" min="12814" style="129" width="12.8"/>
    <col collapsed="false" customWidth="true" hidden="false" outlineLevel="0" max="12818" min="12818" style="129" width="11.71"/>
    <col collapsed="false" customWidth="true" hidden="false" outlineLevel="0" max="12819" min="12819" style="129" width="6.43"/>
    <col collapsed="false" customWidth="true" hidden="false" outlineLevel="0" max="12820" min="12820" style="129" width="11.71"/>
    <col collapsed="false" customWidth="true" hidden="true" outlineLevel="0" max="12821" min="12821" style="129" width="12.8"/>
    <col collapsed="false" customWidth="true" hidden="false" outlineLevel="0" max="12822" min="12822" style="129" width="3.71"/>
    <col collapsed="false" customWidth="true" hidden="false" outlineLevel="0" max="12823" min="12823" style="129" width="11.14"/>
    <col collapsed="false" customWidth="false" hidden="false" outlineLevel="0" max="12826" min="12824" style="129" width="10.57"/>
    <col collapsed="false" customWidth="true" hidden="false" outlineLevel="0" max="12827" min="12827" style="129" width="10.14"/>
    <col collapsed="false" customWidth="false" hidden="false" outlineLevel="0" max="13056" min="12828" style="129" width="10.57"/>
    <col collapsed="false" customWidth="true" hidden="true" outlineLevel="0" max="13064" min="13057" style="129" width="12.8"/>
    <col collapsed="false" customWidth="true" hidden="false" outlineLevel="0" max="13067" min="13065" style="129" width="3.71"/>
    <col collapsed="false" customWidth="true" hidden="false" outlineLevel="0" max="13068" min="13068" style="129" width="12.71"/>
    <col collapsed="false" customWidth="true" hidden="false" outlineLevel="0" max="13069" min="13069" style="129" width="47.43"/>
    <col collapsed="false" customWidth="true" hidden="true" outlineLevel="0" max="13073" min="13070" style="129" width="12.8"/>
    <col collapsed="false" customWidth="true" hidden="false" outlineLevel="0" max="13074" min="13074" style="129" width="11.71"/>
    <col collapsed="false" customWidth="true" hidden="false" outlineLevel="0" max="13075" min="13075" style="129" width="6.43"/>
    <col collapsed="false" customWidth="true" hidden="false" outlineLevel="0" max="13076" min="13076" style="129" width="11.71"/>
    <col collapsed="false" customWidth="true" hidden="true" outlineLevel="0" max="13077" min="13077" style="129" width="12.8"/>
    <col collapsed="false" customWidth="true" hidden="false" outlineLevel="0" max="13078" min="13078" style="129" width="3.71"/>
    <col collapsed="false" customWidth="true" hidden="false" outlineLevel="0" max="13079" min="13079" style="129" width="11.14"/>
    <col collapsed="false" customWidth="false" hidden="false" outlineLevel="0" max="13082" min="13080" style="129" width="10.57"/>
    <col collapsed="false" customWidth="true" hidden="false" outlineLevel="0" max="13083" min="13083" style="129" width="10.14"/>
    <col collapsed="false" customWidth="false" hidden="false" outlineLevel="0" max="13312" min="13084" style="129" width="10.57"/>
    <col collapsed="false" customWidth="true" hidden="true" outlineLevel="0" max="13320" min="13313" style="129" width="12.8"/>
    <col collapsed="false" customWidth="true" hidden="false" outlineLevel="0" max="13323" min="13321" style="129" width="3.71"/>
    <col collapsed="false" customWidth="true" hidden="false" outlineLevel="0" max="13324" min="13324" style="129" width="12.71"/>
    <col collapsed="false" customWidth="true" hidden="false" outlineLevel="0" max="13325" min="13325" style="129" width="47.43"/>
    <col collapsed="false" customWidth="true" hidden="true" outlineLevel="0" max="13329" min="13326" style="129" width="12.8"/>
    <col collapsed="false" customWidth="true" hidden="false" outlineLevel="0" max="13330" min="13330" style="129" width="11.71"/>
    <col collapsed="false" customWidth="true" hidden="false" outlineLevel="0" max="13331" min="13331" style="129" width="6.43"/>
    <col collapsed="false" customWidth="true" hidden="false" outlineLevel="0" max="13332" min="13332" style="129" width="11.71"/>
    <col collapsed="false" customWidth="true" hidden="true" outlineLevel="0" max="13333" min="13333" style="129" width="12.8"/>
    <col collapsed="false" customWidth="true" hidden="false" outlineLevel="0" max="13334" min="13334" style="129" width="3.71"/>
    <col collapsed="false" customWidth="true" hidden="false" outlineLevel="0" max="13335" min="13335" style="129" width="11.14"/>
    <col collapsed="false" customWidth="false" hidden="false" outlineLevel="0" max="13338" min="13336" style="129" width="10.57"/>
    <col collapsed="false" customWidth="true" hidden="false" outlineLevel="0" max="13339" min="13339" style="129" width="10.14"/>
    <col collapsed="false" customWidth="false" hidden="false" outlineLevel="0" max="13568" min="13340" style="129" width="10.57"/>
    <col collapsed="false" customWidth="true" hidden="true" outlineLevel="0" max="13576" min="13569" style="129" width="12.8"/>
    <col collapsed="false" customWidth="true" hidden="false" outlineLevel="0" max="13579" min="13577" style="129" width="3.71"/>
    <col collapsed="false" customWidth="true" hidden="false" outlineLevel="0" max="13580" min="13580" style="129" width="12.71"/>
    <col collapsed="false" customWidth="true" hidden="false" outlineLevel="0" max="13581" min="13581" style="129" width="47.43"/>
    <col collapsed="false" customWidth="true" hidden="true" outlineLevel="0" max="13585" min="13582" style="129" width="12.8"/>
    <col collapsed="false" customWidth="true" hidden="false" outlineLevel="0" max="13586" min="13586" style="129" width="11.71"/>
    <col collapsed="false" customWidth="true" hidden="false" outlineLevel="0" max="13587" min="13587" style="129" width="6.43"/>
    <col collapsed="false" customWidth="true" hidden="false" outlineLevel="0" max="13588" min="13588" style="129" width="11.71"/>
    <col collapsed="false" customWidth="true" hidden="true" outlineLevel="0" max="13589" min="13589" style="129" width="12.8"/>
    <col collapsed="false" customWidth="true" hidden="false" outlineLevel="0" max="13590" min="13590" style="129" width="3.71"/>
    <col collapsed="false" customWidth="true" hidden="false" outlineLevel="0" max="13591" min="13591" style="129" width="11.14"/>
    <col collapsed="false" customWidth="false" hidden="false" outlineLevel="0" max="13594" min="13592" style="129" width="10.57"/>
    <col collapsed="false" customWidth="true" hidden="false" outlineLevel="0" max="13595" min="13595" style="129" width="10.14"/>
    <col collapsed="false" customWidth="false" hidden="false" outlineLevel="0" max="13824" min="13596" style="129" width="10.57"/>
    <col collapsed="false" customWidth="true" hidden="true" outlineLevel="0" max="13832" min="13825" style="129" width="12.8"/>
    <col collapsed="false" customWidth="true" hidden="false" outlineLevel="0" max="13835" min="13833" style="129" width="3.71"/>
    <col collapsed="false" customWidth="true" hidden="false" outlineLevel="0" max="13836" min="13836" style="129" width="12.71"/>
    <col collapsed="false" customWidth="true" hidden="false" outlineLevel="0" max="13837" min="13837" style="129" width="47.43"/>
    <col collapsed="false" customWidth="true" hidden="true" outlineLevel="0" max="13841" min="13838" style="129" width="12.8"/>
    <col collapsed="false" customWidth="true" hidden="false" outlineLevel="0" max="13842" min="13842" style="129" width="11.71"/>
    <col collapsed="false" customWidth="true" hidden="false" outlineLevel="0" max="13843" min="13843" style="129" width="6.43"/>
    <col collapsed="false" customWidth="true" hidden="false" outlineLevel="0" max="13844" min="13844" style="129" width="11.71"/>
    <col collapsed="false" customWidth="true" hidden="true" outlineLevel="0" max="13845" min="13845" style="129" width="12.8"/>
    <col collapsed="false" customWidth="true" hidden="false" outlineLevel="0" max="13846" min="13846" style="129" width="3.71"/>
    <col collapsed="false" customWidth="true" hidden="false" outlineLevel="0" max="13847" min="13847" style="129" width="11.14"/>
    <col collapsed="false" customWidth="false" hidden="false" outlineLevel="0" max="13850" min="13848" style="129" width="10.57"/>
    <col collapsed="false" customWidth="true" hidden="false" outlineLevel="0" max="13851" min="13851" style="129" width="10.14"/>
    <col collapsed="false" customWidth="false" hidden="false" outlineLevel="0" max="14080" min="13852" style="129" width="10.57"/>
    <col collapsed="false" customWidth="true" hidden="true" outlineLevel="0" max="14088" min="14081" style="129" width="12.8"/>
    <col collapsed="false" customWidth="true" hidden="false" outlineLevel="0" max="14091" min="14089" style="129" width="3.71"/>
    <col collapsed="false" customWidth="true" hidden="false" outlineLevel="0" max="14092" min="14092" style="129" width="12.71"/>
    <col collapsed="false" customWidth="true" hidden="false" outlineLevel="0" max="14093" min="14093" style="129" width="47.43"/>
    <col collapsed="false" customWidth="true" hidden="true" outlineLevel="0" max="14097" min="14094" style="129" width="12.8"/>
    <col collapsed="false" customWidth="true" hidden="false" outlineLevel="0" max="14098" min="14098" style="129" width="11.71"/>
    <col collapsed="false" customWidth="true" hidden="false" outlineLevel="0" max="14099" min="14099" style="129" width="6.43"/>
    <col collapsed="false" customWidth="true" hidden="false" outlineLevel="0" max="14100" min="14100" style="129" width="11.71"/>
    <col collapsed="false" customWidth="true" hidden="true" outlineLevel="0" max="14101" min="14101" style="129" width="12.8"/>
    <col collapsed="false" customWidth="true" hidden="false" outlineLevel="0" max="14102" min="14102" style="129" width="3.71"/>
    <col collapsed="false" customWidth="true" hidden="false" outlineLevel="0" max="14103" min="14103" style="129" width="11.14"/>
    <col collapsed="false" customWidth="false" hidden="false" outlineLevel="0" max="14106" min="14104" style="129" width="10.57"/>
    <col collapsed="false" customWidth="true" hidden="false" outlineLevel="0" max="14107" min="14107" style="129" width="10.14"/>
    <col collapsed="false" customWidth="false" hidden="false" outlineLevel="0" max="14336" min="14108" style="129" width="10.57"/>
    <col collapsed="false" customWidth="true" hidden="true" outlineLevel="0" max="14344" min="14337" style="129" width="12.8"/>
    <col collapsed="false" customWidth="true" hidden="false" outlineLevel="0" max="14347" min="14345" style="129" width="3.71"/>
    <col collapsed="false" customWidth="true" hidden="false" outlineLevel="0" max="14348" min="14348" style="129" width="12.71"/>
    <col collapsed="false" customWidth="true" hidden="false" outlineLevel="0" max="14349" min="14349" style="129" width="47.43"/>
    <col collapsed="false" customWidth="true" hidden="true" outlineLevel="0" max="14353" min="14350" style="129" width="12.8"/>
    <col collapsed="false" customWidth="true" hidden="false" outlineLevel="0" max="14354" min="14354" style="129" width="11.71"/>
    <col collapsed="false" customWidth="true" hidden="false" outlineLevel="0" max="14355" min="14355" style="129" width="6.43"/>
    <col collapsed="false" customWidth="true" hidden="false" outlineLevel="0" max="14356" min="14356" style="129" width="11.71"/>
    <col collapsed="false" customWidth="true" hidden="true" outlineLevel="0" max="14357" min="14357" style="129" width="12.8"/>
    <col collapsed="false" customWidth="true" hidden="false" outlineLevel="0" max="14358" min="14358" style="129" width="3.71"/>
    <col collapsed="false" customWidth="true" hidden="false" outlineLevel="0" max="14359" min="14359" style="129" width="11.14"/>
    <col collapsed="false" customWidth="false" hidden="false" outlineLevel="0" max="14362" min="14360" style="129" width="10.57"/>
    <col collapsed="false" customWidth="true" hidden="false" outlineLevel="0" max="14363" min="14363" style="129" width="10.14"/>
    <col collapsed="false" customWidth="false" hidden="false" outlineLevel="0" max="14592" min="14364" style="129" width="10.57"/>
    <col collapsed="false" customWidth="true" hidden="true" outlineLevel="0" max="14600" min="14593" style="129" width="12.8"/>
    <col collapsed="false" customWidth="true" hidden="false" outlineLevel="0" max="14603" min="14601" style="129" width="3.71"/>
    <col collapsed="false" customWidth="true" hidden="false" outlineLevel="0" max="14604" min="14604" style="129" width="12.71"/>
    <col collapsed="false" customWidth="true" hidden="false" outlineLevel="0" max="14605" min="14605" style="129" width="47.43"/>
    <col collapsed="false" customWidth="true" hidden="true" outlineLevel="0" max="14609" min="14606" style="129" width="12.8"/>
    <col collapsed="false" customWidth="true" hidden="false" outlineLevel="0" max="14610" min="14610" style="129" width="11.71"/>
    <col collapsed="false" customWidth="true" hidden="false" outlineLevel="0" max="14611" min="14611" style="129" width="6.43"/>
    <col collapsed="false" customWidth="true" hidden="false" outlineLevel="0" max="14612" min="14612" style="129" width="11.71"/>
    <col collapsed="false" customWidth="true" hidden="true" outlineLevel="0" max="14613" min="14613" style="129" width="12.8"/>
    <col collapsed="false" customWidth="true" hidden="false" outlineLevel="0" max="14614" min="14614" style="129" width="3.71"/>
    <col collapsed="false" customWidth="true" hidden="false" outlineLevel="0" max="14615" min="14615" style="129" width="11.14"/>
    <col collapsed="false" customWidth="false" hidden="false" outlineLevel="0" max="14618" min="14616" style="129" width="10.57"/>
    <col collapsed="false" customWidth="true" hidden="false" outlineLevel="0" max="14619" min="14619" style="129" width="10.14"/>
    <col collapsed="false" customWidth="false" hidden="false" outlineLevel="0" max="14848" min="14620" style="129" width="10.57"/>
    <col collapsed="false" customWidth="true" hidden="true" outlineLevel="0" max="14856" min="14849" style="129" width="12.8"/>
    <col collapsed="false" customWidth="true" hidden="false" outlineLevel="0" max="14859" min="14857" style="129" width="3.71"/>
    <col collapsed="false" customWidth="true" hidden="false" outlineLevel="0" max="14860" min="14860" style="129" width="12.71"/>
    <col collapsed="false" customWidth="true" hidden="false" outlineLevel="0" max="14861" min="14861" style="129" width="47.43"/>
    <col collapsed="false" customWidth="true" hidden="true" outlineLevel="0" max="14865" min="14862" style="129" width="12.8"/>
    <col collapsed="false" customWidth="true" hidden="false" outlineLevel="0" max="14866" min="14866" style="129" width="11.71"/>
    <col collapsed="false" customWidth="true" hidden="false" outlineLevel="0" max="14867" min="14867" style="129" width="6.43"/>
    <col collapsed="false" customWidth="true" hidden="false" outlineLevel="0" max="14868" min="14868" style="129" width="11.71"/>
    <col collapsed="false" customWidth="true" hidden="true" outlineLevel="0" max="14869" min="14869" style="129" width="12.8"/>
    <col collapsed="false" customWidth="true" hidden="false" outlineLevel="0" max="14870" min="14870" style="129" width="3.71"/>
    <col collapsed="false" customWidth="true" hidden="false" outlineLevel="0" max="14871" min="14871" style="129" width="11.14"/>
    <col collapsed="false" customWidth="false" hidden="false" outlineLevel="0" max="14874" min="14872" style="129" width="10.57"/>
    <col collapsed="false" customWidth="true" hidden="false" outlineLevel="0" max="14875" min="14875" style="129" width="10.14"/>
    <col collapsed="false" customWidth="false" hidden="false" outlineLevel="0" max="15104" min="14876" style="129" width="10.57"/>
    <col collapsed="false" customWidth="true" hidden="true" outlineLevel="0" max="15112" min="15105" style="129" width="12.8"/>
    <col collapsed="false" customWidth="true" hidden="false" outlineLevel="0" max="15115" min="15113" style="129" width="3.71"/>
    <col collapsed="false" customWidth="true" hidden="false" outlineLevel="0" max="15116" min="15116" style="129" width="12.71"/>
    <col collapsed="false" customWidth="true" hidden="false" outlineLevel="0" max="15117" min="15117" style="129" width="47.43"/>
    <col collapsed="false" customWidth="true" hidden="true" outlineLevel="0" max="15121" min="15118" style="129" width="12.8"/>
    <col collapsed="false" customWidth="true" hidden="false" outlineLevel="0" max="15122" min="15122" style="129" width="11.71"/>
    <col collapsed="false" customWidth="true" hidden="false" outlineLevel="0" max="15123" min="15123" style="129" width="6.43"/>
    <col collapsed="false" customWidth="true" hidden="false" outlineLevel="0" max="15124" min="15124" style="129" width="11.71"/>
    <col collapsed="false" customWidth="true" hidden="true" outlineLevel="0" max="15125" min="15125" style="129" width="12.8"/>
    <col collapsed="false" customWidth="true" hidden="false" outlineLevel="0" max="15126" min="15126" style="129" width="3.71"/>
    <col collapsed="false" customWidth="true" hidden="false" outlineLevel="0" max="15127" min="15127" style="129" width="11.14"/>
    <col collapsed="false" customWidth="false" hidden="false" outlineLevel="0" max="15130" min="15128" style="129" width="10.57"/>
    <col collapsed="false" customWidth="true" hidden="false" outlineLevel="0" max="15131" min="15131" style="129" width="10.14"/>
    <col collapsed="false" customWidth="false" hidden="false" outlineLevel="0" max="15360" min="15132" style="129" width="10.57"/>
    <col collapsed="false" customWidth="true" hidden="true" outlineLevel="0" max="15368" min="15361" style="129" width="12.8"/>
    <col collapsed="false" customWidth="true" hidden="false" outlineLevel="0" max="15371" min="15369" style="129" width="3.71"/>
    <col collapsed="false" customWidth="true" hidden="false" outlineLevel="0" max="15372" min="15372" style="129" width="12.71"/>
    <col collapsed="false" customWidth="true" hidden="false" outlineLevel="0" max="15373" min="15373" style="129" width="47.43"/>
    <col collapsed="false" customWidth="true" hidden="true" outlineLevel="0" max="15377" min="15374" style="129" width="12.8"/>
    <col collapsed="false" customWidth="true" hidden="false" outlineLevel="0" max="15378" min="15378" style="129" width="11.71"/>
    <col collapsed="false" customWidth="true" hidden="false" outlineLevel="0" max="15379" min="15379" style="129" width="6.43"/>
    <col collapsed="false" customWidth="true" hidden="false" outlineLevel="0" max="15380" min="15380" style="129" width="11.71"/>
    <col collapsed="false" customWidth="true" hidden="true" outlineLevel="0" max="15381" min="15381" style="129" width="12.8"/>
    <col collapsed="false" customWidth="true" hidden="false" outlineLevel="0" max="15382" min="15382" style="129" width="3.71"/>
    <col collapsed="false" customWidth="true" hidden="false" outlineLevel="0" max="15383" min="15383" style="129" width="11.14"/>
    <col collapsed="false" customWidth="false" hidden="false" outlineLevel="0" max="15386" min="15384" style="129" width="10.57"/>
    <col collapsed="false" customWidth="true" hidden="false" outlineLevel="0" max="15387" min="15387" style="129" width="10.14"/>
    <col collapsed="false" customWidth="false" hidden="false" outlineLevel="0" max="15616" min="15388" style="129" width="10.57"/>
    <col collapsed="false" customWidth="true" hidden="true" outlineLevel="0" max="15624" min="15617" style="129" width="12.8"/>
    <col collapsed="false" customWidth="true" hidden="false" outlineLevel="0" max="15627" min="15625" style="129" width="3.71"/>
    <col collapsed="false" customWidth="true" hidden="false" outlineLevel="0" max="15628" min="15628" style="129" width="12.71"/>
    <col collapsed="false" customWidth="true" hidden="false" outlineLevel="0" max="15629" min="15629" style="129" width="47.43"/>
    <col collapsed="false" customWidth="true" hidden="true" outlineLevel="0" max="15633" min="15630" style="129" width="12.8"/>
    <col collapsed="false" customWidth="true" hidden="false" outlineLevel="0" max="15634" min="15634" style="129" width="11.71"/>
    <col collapsed="false" customWidth="true" hidden="false" outlineLevel="0" max="15635" min="15635" style="129" width="6.43"/>
    <col collapsed="false" customWidth="true" hidden="false" outlineLevel="0" max="15636" min="15636" style="129" width="11.71"/>
    <col collapsed="false" customWidth="true" hidden="true" outlineLevel="0" max="15637" min="15637" style="129" width="12.8"/>
    <col collapsed="false" customWidth="true" hidden="false" outlineLevel="0" max="15638" min="15638" style="129" width="3.71"/>
    <col collapsed="false" customWidth="true" hidden="false" outlineLevel="0" max="15639" min="15639" style="129" width="11.14"/>
    <col collapsed="false" customWidth="false" hidden="false" outlineLevel="0" max="15642" min="15640" style="129" width="10.57"/>
    <col collapsed="false" customWidth="true" hidden="false" outlineLevel="0" max="15643" min="15643" style="129" width="10.14"/>
    <col collapsed="false" customWidth="false" hidden="false" outlineLevel="0" max="15872" min="15644" style="129" width="10.57"/>
    <col collapsed="false" customWidth="true" hidden="true" outlineLevel="0" max="15880" min="15873" style="129" width="12.8"/>
    <col collapsed="false" customWidth="true" hidden="false" outlineLevel="0" max="15883" min="15881" style="129" width="3.71"/>
    <col collapsed="false" customWidth="true" hidden="false" outlineLevel="0" max="15884" min="15884" style="129" width="12.71"/>
    <col collapsed="false" customWidth="true" hidden="false" outlineLevel="0" max="15885" min="15885" style="129" width="47.43"/>
    <col collapsed="false" customWidth="true" hidden="true" outlineLevel="0" max="15889" min="15886" style="129" width="12.8"/>
    <col collapsed="false" customWidth="true" hidden="false" outlineLevel="0" max="15890" min="15890" style="129" width="11.71"/>
    <col collapsed="false" customWidth="true" hidden="false" outlineLevel="0" max="15891" min="15891" style="129" width="6.43"/>
    <col collapsed="false" customWidth="true" hidden="false" outlineLevel="0" max="15892" min="15892" style="129" width="11.71"/>
    <col collapsed="false" customWidth="true" hidden="true" outlineLevel="0" max="15893" min="15893" style="129" width="12.8"/>
    <col collapsed="false" customWidth="true" hidden="false" outlineLevel="0" max="15894" min="15894" style="129" width="3.71"/>
    <col collapsed="false" customWidth="true" hidden="false" outlineLevel="0" max="15895" min="15895" style="129" width="11.14"/>
    <col collapsed="false" customWidth="false" hidden="false" outlineLevel="0" max="15898" min="15896" style="129" width="10.57"/>
    <col collapsed="false" customWidth="true" hidden="false" outlineLevel="0" max="15899" min="15899" style="129" width="10.14"/>
    <col collapsed="false" customWidth="false" hidden="false" outlineLevel="0" max="16128" min="15900" style="129" width="10.57"/>
    <col collapsed="false" customWidth="true" hidden="true" outlineLevel="0" max="16136" min="16129" style="129" width="12.8"/>
    <col collapsed="false" customWidth="true" hidden="false" outlineLevel="0" max="16139" min="16137" style="129" width="3.71"/>
    <col collapsed="false" customWidth="true" hidden="false" outlineLevel="0" max="16140" min="16140" style="129" width="12.71"/>
    <col collapsed="false" customWidth="true" hidden="false" outlineLevel="0" max="16141" min="16141" style="129" width="47.43"/>
    <col collapsed="false" customWidth="true" hidden="true" outlineLevel="0" max="16145" min="16142" style="129" width="12.8"/>
    <col collapsed="false" customWidth="true" hidden="false" outlineLevel="0" max="16146" min="16146" style="129" width="11.71"/>
    <col collapsed="false" customWidth="true" hidden="false" outlineLevel="0" max="16147" min="16147" style="129" width="6.43"/>
    <col collapsed="false" customWidth="true" hidden="false" outlineLevel="0" max="16148" min="16148" style="129" width="11.71"/>
    <col collapsed="false" customWidth="true" hidden="true" outlineLevel="0" max="16149" min="16149" style="129" width="12.8"/>
    <col collapsed="false" customWidth="true" hidden="false" outlineLevel="0" max="16150" min="16150" style="129" width="3.71"/>
    <col collapsed="false" customWidth="true" hidden="false" outlineLevel="0" max="16151" min="16151" style="129" width="11.14"/>
    <col collapsed="false" customWidth="false" hidden="false" outlineLevel="0" max="16154" min="16152" style="129" width="10.57"/>
    <col collapsed="false" customWidth="true" hidden="false" outlineLevel="0" max="16155" min="16155" style="129" width="10.14"/>
    <col collapsed="false" customWidth="false" hidden="false" outlineLevel="0" max="16384" min="16156" style="129" width="10.57"/>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297"/>
    </row>
    <row r="5" customFormat="false" ht="22.5" hidden="false" customHeight="true" outlineLevel="0" collapsed="false">
      <c r="J5" s="296"/>
      <c r="K5" s="296"/>
      <c r="L5" s="298" t="s">
        <v>225</v>
      </c>
      <c r="M5" s="298"/>
      <c r="N5" s="298"/>
      <c r="O5" s="298"/>
      <c r="P5" s="298"/>
      <c r="Q5" s="298"/>
      <c r="R5" s="298"/>
      <c r="S5" s="298"/>
      <c r="T5" s="298"/>
      <c r="U5" s="377"/>
    </row>
    <row r="6" customFormat="false" ht="3" hidden="false" customHeight="true" outlineLevel="0" collapsed="false">
      <c r="J6" s="296"/>
      <c r="K6" s="296"/>
      <c r="L6" s="297"/>
      <c r="M6" s="297"/>
      <c r="N6" s="297"/>
      <c r="O6" s="300"/>
      <c r="P6" s="300"/>
      <c r="Q6" s="300"/>
      <c r="R6" s="300"/>
      <c r="S6" s="300"/>
      <c r="T6" s="300"/>
      <c r="U6" s="297"/>
    </row>
    <row r="7" customFormat="false" ht="22.5" hidden="false" customHeight="false" outlineLevel="0" collapsed="false">
      <c r="J7" s="296"/>
      <c r="K7" s="296"/>
      <c r="L7" s="297"/>
      <c r="M7" s="302" t="s">
        <v>47</v>
      </c>
      <c r="N7" s="303"/>
      <c r="O7" s="304" t="e">
        <f aca="false">IF(#NAME?="",IF(#NAME?="","",#NAME?),#NAME?)</f>
        <v>#N/A</v>
      </c>
      <c r="P7" s="304"/>
      <c r="Q7" s="304"/>
      <c r="R7" s="304"/>
      <c r="S7" s="304"/>
      <c r="T7" s="304"/>
      <c r="U7" s="407"/>
    </row>
    <row r="8" s="260" customFormat="true" ht="18.75" hidden="false" customHeight="false" outlineLevel="0" collapsed="false">
      <c r="G8" s="408"/>
      <c r="H8" s="408"/>
      <c r="L8" s="301"/>
      <c r="M8" s="302" t="s">
        <v>49</v>
      </c>
      <c r="N8" s="303"/>
      <c r="O8" s="304" t="e">
        <f aca="false">IF(#NAME?="",IF(#NAME?="","",#NAME?),#NAME?)</f>
        <v>#N/A</v>
      </c>
      <c r="P8" s="304"/>
      <c r="Q8" s="304"/>
      <c r="R8" s="304"/>
      <c r="S8" s="304"/>
      <c r="T8" s="304"/>
      <c r="U8" s="397"/>
      <c r="X8" s="259"/>
      <c r="Y8" s="259"/>
      <c r="Z8" s="259"/>
      <c r="AA8" s="259"/>
      <c r="AB8" s="259"/>
      <c r="AC8" s="259"/>
      <c r="AD8" s="259"/>
      <c r="AE8" s="259"/>
      <c r="AF8" s="259"/>
      <c r="AG8" s="259"/>
      <c r="AH8" s="259"/>
    </row>
    <row r="9" s="260" customFormat="true" ht="18.75" hidden="false" customHeight="false" outlineLevel="0" collapsed="false">
      <c r="G9" s="408"/>
      <c r="H9" s="408"/>
      <c r="L9" s="213"/>
      <c r="M9" s="302" t="s">
        <v>51</v>
      </c>
      <c r="N9" s="303"/>
      <c r="O9" s="304" t="e">
        <f aca="false">IF(#NAME?="",IF(#NAME?="","",#NAME?),#NAME?)</f>
        <v>#N/A</v>
      </c>
      <c r="P9" s="304"/>
      <c r="Q9" s="304"/>
      <c r="R9" s="304"/>
      <c r="S9" s="304"/>
      <c r="T9" s="304"/>
      <c r="U9" s="397"/>
      <c r="X9" s="259"/>
      <c r="Y9" s="259"/>
      <c r="Z9" s="259"/>
      <c r="AA9" s="259"/>
      <c r="AB9" s="259"/>
      <c r="AC9" s="259"/>
      <c r="AD9" s="259"/>
      <c r="AE9" s="259"/>
      <c r="AF9" s="259"/>
      <c r="AG9" s="259"/>
      <c r="AH9" s="259"/>
    </row>
    <row r="10" s="260" customFormat="true" ht="18.75" hidden="false" customHeight="false" outlineLevel="0" collapsed="false">
      <c r="G10" s="408"/>
      <c r="H10" s="408"/>
      <c r="L10" s="213"/>
      <c r="M10" s="302" t="s">
        <v>53</v>
      </c>
      <c r="N10" s="303"/>
      <c r="O10" s="304" t="e">
        <f aca="false">IF(#NAME?="",IF(#NAME?="","",#NAME?),#NAME?)</f>
        <v>#N/A</v>
      </c>
      <c r="P10" s="304"/>
      <c r="Q10" s="304"/>
      <c r="R10" s="304"/>
      <c r="S10" s="304"/>
      <c r="T10" s="304"/>
      <c r="U10" s="397"/>
      <c r="X10" s="259"/>
      <c r="Y10" s="259"/>
      <c r="Z10" s="259"/>
      <c r="AA10" s="259"/>
      <c r="AB10" s="259"/>
      <c r="AC10" s="259"/>
      <c r="AD10" s="259"/>
      <c r="AE10" s="259"/>
      <c r="AF10" s="259"/>
      <c r="AG10" s="259"/>
      <c r="AH10" s="259"/>
    </row>
    <row r="11" s="260" customFormat="true" ht="11.25" hidden="true" customHeight="false" outlineLevel="0" collapsed="false">
      <c r="G11" s="408"/>
      <c r="H11" s="408"/>
      <c r="L11" s="307"/>
      <c r="M11" s="307"/>
      <c r="N11" s="307"/>
      <c r="O11" s="409"/>
      <c r="P11" s="409"/>
      <c r="Q11" s="409"/>
      <c r="R11" s="409"/>
      <c r="S11" s="409"/>
      <c r="T11" s="409"/>
      <c r="U11" s="308" t="s">
        <v>170</v>
      </c>
      <c r="X11" s="259"/>
      <c r="Y11" s="259"/>
      <c r="Z11" s="259"/>
      <c r="AA11" s="259"/>
      <c r="AB11" s="259"/>
      <c r="AC11" s="259"/>
      <c r="AD11" s="259"/>
      <c r="AE11" s="259"/>
      <c r="AF11" s="259"/>
      <c r="AG11" s="259"/>
      <c r="AH11" s="259"/>
    </row>
    <row r="12" customFormat="false" ht="14.25" hidden="false" customHeight="false" outlineLevel="0" collapsed="false">
      <c r="J12" s="296"/>
      <c r="K12" s="296"/>
      <c r="L12" s="297"/>
      <c r="M12" s="297"/>
      <c r="N12" s="297"/>
      <c r="O12" s="399"/>
      <c r="P12" s="399"/>
      <c r="Q12" s="399"/>
      <c r="R12" s="399"/>
      <c r="S12" s="399"/>
      <c r="T12" s="399"/>
      <c r="U12" s="399"/>
    </row>
    <row r="13" customFormat="false" ht="14.25" hidden="false" customHeight="true" outlineLevel="0" collapsed="false">
      <c r="J13" s="296"/>
      <c r="K13" s="296"/>
      <c r="L13" s="156" t="s">
        <v>147</v>
      </c>
      <c r="M13" s="156"/>
      <c r="N13" s="156"/>
      <c r="O13" s="156"/>
      <c r="P13" s="156"/>
      <c r="Q13" s="156"/>
      <c r="R13" s="156"/>
      <c r="S13" s="156"/>
      <c r="T13" s="156"/>
      <c r="U13" s="156"/>
      <c r="V13" s="156"/>
      <c r="W13" s="156" t="s">
        <v>148</v>
      </c>
    </row>
    <row r="14" customFormat="false" ht="14.25" hidden="false" customHeight="true" outlineLevel="0" collapsed="false">
      <c r="J14" s="296"/>
      <c r="K14" s="296"/>
      <c r="L14" s="311" t="s">
        <v>95</v>
      </c>
      <c r="M14" s="311" t="s">
        <v>171</v>
      </c>
      <c r="N14" s="400"/>
      <c r="O14" s="313" t="s">
        <v>172</v>
      </c>
      <c r="P14" s="313"/>
      <c r="Q14" s="313"/>
      <c r="R14" s="313"/>
      <c r="S14" s="313"/>
      <c r="T14" s="313"/>
      <c r="U14" s="311" t="s">
        <v>173</v>
      </c>
      <c r="V14" s="314" t="s">
        <v>174</v>
      </c>
      <c r="W14" s="156"/>
    </row>
    <row r="15" customFormat="false" ht="14.25" hidden="false" customHeight="true" outlineLevel="0" collapsed="false">
      <c r="J15" s="296"/>
      <c r="K15" s="296"/>
      <c r="L15" s="311"/>
      <c r="M15" s="311"/>
      <c r="N15" s="400"/>
      <c r="O15" s="316" t="s">
        <v>175</v>
      </c>
      <c r="P15" s="316" t="s">
        <v>176</v>
      </c>
      <c r="Q15" s="316"/>
      <c r="R15" s="383" t="s">
        <v>177</v>
      </c>
      <c r="S15" s="383"/>
      <c r="T15" s="383"/>
      <c r="U15" s="311"/>
      <c r="V15" s="314"/>
      <c r="W15" s="156"/>
    </row>
    <row r="16" customFormat="false" ht="33.75" hidden="false" customHeight="true" outlineLevel="0" collapsed="false">
      <c r="J16" s="296"/>
      <c r="K16" s="296"/>
      <c r="L16" s="311"/>
      <c r="M16" s="311"/>
      <c r="N16" s="401"/>
      <c r="O16" s="316"/>
      <c r="P16" s="319" t="s">
        <v>231</v>
      </c>
      <c r="Q16" s="319" t="s">
        <v>232</v>
      </c>
      <c r="R16" s="320" t="s">
        <v>180</v>
      </c>
      <c r="S16" s="320" t="s">
        <v>181</v>
      </c>
      <c r="T16" s="320"/>
      <c r="U16" s="311"/>
      <c r="V16" s="314"/>
      <c r="W16" s="156"/>
    </row>
    <row r="17" customFormat="false" ht="14.25" hidden="false" customHeight="false" outlineLevel="0" collapsed="false">
      <c r="J17" s="296"/>
      <c r="K17" s="321" t="n">
        <v>1</v>
      </c>
      <c r="L17" s="227" t="s">
        <v>97</v>
      </c>
      <c r="M17" s="227" t="s">
        <v>98</v>
      </c>
      <c r="N17" s="410" t="s">
        <v>98</v>
      </c>
      <c r="O17" s="411" t="n">
        <f aca="true">OFFSET(O17,0,-1)+1</f>
        <v>3</v>
      </c>
      <c r="P17" s="411" t="n">
        <f aca="true">OFFSET(P17,0,-1)+1</f>
        <v>4</v>
      </c>
      <c r="Q17" s="411" t="n">
        <f aca="true">OFFSET(Q17,0,-1)+1</f>
        <v>5</v>
      </c>
      <c r="R17" s="411" t="n">
        <f aca="true">OFFSET(R17,0,-1)+1</f>
        <v>6</v>
      </c>
      <c r="S17" s="324" t="n">
        <f aca="true">OFFSET(S17,0,-1)+1</f>
        <v>7</v>
      </c>
      <c r="T17" s="324"/>
      <c r="U17" s="411" t="n">
        <f aca="true">OFFSET(U17,0,-2)+1</f>
        <v>8</v>
      </c>
      <c r="V17" s="412" t="n">
        <f aca="true">OFFSET(V17,0,-1)</f>
        <v>8</v>
      </c>
      <c r="W17" s="411" t="n">
        <f aca="true">OFFSET(W17,0,-1)+1</f>
        <v>9</v>
      </c>
    </row>
    <row r="18" customFormat="false" ht="22.5" hidden="false" customHeight="false" outlineLevel="0" collapsed="false">
      <c r="A18" s="325" t="n">
        <v>1</v>
      </c>
      <c r="B18" s="326"/>
      <c r="C18" s="326"/>
      <c r="D18" s="326"/>
      <c r="E18" s="327"/>
      <c r="F18" s="325"/>
      <c r="G18" s="325"/>
      <c r="H18" s="325"/>
      <c r="I18" s="293"/>
      <c r="J18" s="328"/>
      <c r="K18" s="329"/>
      <c r="L18" s="330" t="e">
        <f aca="false">mergeValue()</f>
        <v>#VALUE!</v>
      </c>
      <c r="M18" s="331" t="s">
        <v>121</v>
      </c>
      <c r="N18" s="391"/>
      <c r="O18" s="240"/>
      <c r="P18" s="240"/>
      <c r="Q18" s="240"/>
      <c r="R18" s="240"/>
      <c r="S18" s="240"/>
      <c r="T18" s="240"/>
      <c r="U18" s="240"/>
      <c r="V18" s="240"/>
      <c r="W18" s="334" t="s">
        <v>227</v>
      </c>
    </row>
    <row r="19" customFormat="false" ht="22.5" hidden="false" customHeight="false" outlineLevel="0" collapsed="false">
      <c r="A19" s="325"/>
      <c r="B19" s="325" t="n">
        <v>1</v>
      </c>
      <c r="C19" s="326"/>
      <c r="D19" s="326"/>
      <c r="E19" s="325"/>
      <c r="F19" s="325"/>
      <c r="G19" s="325"/>
      <c r="H19" s="325"/>
      <c r="I19" s="152"/>
      <c r="J19" s="335"/>
      <c r="K19" s="336"/>
      <c r="L19" s="330" t="e">
        <f aca="false">mergeValue() &amp;"."&amp;mergeValue()</f>
        <v>#VALUE!</v>
      </c>
      <c r="M19" s="337" t="s">
        <v>92</v>
      </c>
      <c r="N19" s="391"/>
      <c r="O19" s="240"/>
      <c r="P19" s="240"/>
      <c r="Q19" s="240"/>
      <c r="R19" s="240"/>
      <c r="S19" s="240"/>
      <c r="T19" s="240"/>
      <c r="U19" s="240"/>
      <c r="V19" s="240"/>
      <c r="W19" s="334" t="s">
        <v>183</v>
      </c>
    </row>
    <row r="20" customFormat="false" ht="22.5" hidden="false" customHeight="false" outlineLevel="0" collapsed="false">
      <c r="A20" s="325"/>
      <c r="B20" s="325"/>
      <c r="C20" s="325" t="n">
        <v>1</v>
      </c>
      <c r="D20" s="326"/>
      <c r="E20" s="325"/>
      <c r="F20" s="325"/>
      <c r="G20" s="325"/>
      <c r="H20" s="325"/>
      <c r="I20" s="338"/>
      <c r="J20" s="335"/>
      <c r="K20" s="336"/>
      <c r="L20" s="330" t="e">
        <f aca="false">mergeValue() &amp;"."&amp;mergeValue()&amp;"."&amp;mergeValue()</f>
        <v>#VALUE!</v>
      </c>
      <c r="M20" s="339" t="s">
        <v>184</v>
      </c>
      <c r="N20" s="391"/>
      <c r="O20" s="240"/>
      <c r="P20" s="240"/>
      <c r="Q20" s="240"/>
      <c r="R20" s="240"/>
      <c r="S20" s="240"/>
      <c r="T20" s="240"/>
      <c r="U20" s="240"/>
      <c r="V20" s="240"/>
      <c r="W20" s="334" t="s">
        <v>185</v>
      </c>
    </row>
    <row r="21" customFormat="false" ht="22.5" hidden="false" customHeight="false" outlineLevel="0" collapsed="false">
      <c r="A21" s="325"/>
      <c r="B21" s="325"/>
      <c r="C21" s="325"/>
      <c r="D21" s="325" t="n">
        <v>1</v>
      </c>
      <c r="E21" s="325"/>
      <c r="F21" s="325"/>
      <c r="G21" s="325"/>
      <c r="H21" s="325"/>
      <c r="I21" s="338"/>
      <c r="J21" s="335"/>
      <c r="K21" s="336"/>
      <c r="L21" s="330" t="e">
        <f aca="false">mergeValue() &amp;"."&amp;mergeValue()&amp;"."&amp;mergeValue()&amp;"."&amp;mergeValue()</f>
        <v>#VALUE!</v>
      </c>
      <c r="M21" s="340" t="s">
        <v>186</v>
      </c>
      <c r="N21" s="391"/>
      <c r="O21" s="240"/>
      <c r="P21" s="240"/>
      <c r="Q21" s="240"/>
      <c r="R21" s="240"/>
      <c r="S21" s="240"/>
      <c r="T21" s="240"/>
      <c r="U21" s="240"/>
      <c r="V21" s="240"/>
      <c r="W21" s="334" t="s">
        <v>187</v>
      </c>
    </row>
    <row r="22" customFormat="false" ht="11.25" hidden="true" customHeight="true" outlineLevel="0" collapsed="false">
      <c r="A22" s="325"/>
      <c r="B22" s="325"/>
      <c r="C22" s="325"/>
      <c r="D22" s="325"/>
      <c r="E22" s="325" t="n">
        <v>1</v>
      </c>
      <c r="F22" s="325"/>
      <c r="G22" s="325"/>
      <c r="H22" s="326" t="n">
        <v>1</v>
      </c>
      <c r="I22" s="325" t="n">
        <v>1</v>
      </c>
      <c r="J22" s="325"/>
      <c r="K22" s="341"/>
      <c r="L22" s="330"/>
      <c r="M22" s="342"/>
      <c r="N22" s="270"/>
      <c r="O22" s="403"/>
      <c r="P22" s="403"/>
      <c r="Q22" s="403"/>
      <c r="R22" s="403"/>
      <c r="S22" s="403"/>
      <c r="T22" s="403"/>
      <c r="U22" s="403"/>
      <c r="V22" s="413"/>
      <c r="W22" s="405"/>
    </row>
    <row r="23" customFormat="false" ht="90" hidden="false" customHeight="false" outlineLevel="0" collapsed="false">
      <c r="A23" s="325"/>
      <c r="B23" s="325"/>
      <c r="C23" s="325"/>
      <c r="D23" s="325"/>
      <c r="E23" s="325"/>
      <c r="F23" s="325" t="n">
        <v>1</v>
      </c>
      <c r="G23" s="326"/>
      <c r="H23" s="326"/>
      <c r="I23" s="325"/>
      <c r="J23" s="325" t="n">
        <v>1</v>
      </c>
      <c r="K23" s="344"/>
      <c r="L23" s="330" t="e">
        <f aca="false">mergeValue() &amp;"."&amp;mergeValue()&amp;"."&amp;mergeValue()&amp;"."&amp;mergeValue()&amp;"."&amp;mergeValue()</f>
        <v>#VALUE!</v>
      </c>
      <c r="M23" s="345" t="s">
        <v>190</v>
      </c>
      <c r="N23" s="270"/>
      <c r="O23" s="343"/>
      <c r="P23" s="343"/>
      <c r="Q23" s="343"/>
      <c r="R23" s="343"/>
      <c r="S23" s="343"/>
      <c r="T23" s="343"/>
      <c r="U23" s="343"/>
      <c r="V23" s="343"/>
      <c r="W23" s="334" t="s">
        <v>228</v>
      </c>
      <c r="Y23" s="131" t="e">
        <f aca="false">strCheckUnique()</f>
        <v>#VALUE!</v>
      </c>
      <c r="AA23" s="131"/>
    </row>
    <row r="24" customFormat="false" ht="189" hidden="false" customHeight="true" outlineLevel="0" collapsed="false">
      <c r="A24" s="325"/>
      <c r="B24" s="325"/>
      <c r="C24" s="325"/>
      <c r="D24" s="325"/>
      <c r="E24" s="325"/>
      <c r="F24" s="325"/>
      <c r="G24" s="326" t="n">
        <v>1</v>
      </c>
      <c r="H24" s="326"/>
      <c r="I24" s="325"/>
      <c r="J24" s="325"/>
      <c r="K24" s="344" t="n">
        <v>1</v>
      </c>
      <c r="L24" s="330" t="e">
        <f aca="false">mergeValue() &amp;"."&amp;mergeValue()&amp;"."&amp;mergeValue()&amp;"."&amp;mergeValue()&amp;"."&amp;mergeValue()&amp;"."&amp;mergeValue()</f>
        <v>#VALUE!</v>
      </c>
      <c r="M24" s="346"/>
      <c r="N24" s="392"/>
      <c r="O24" s="347"/>
      <c r="P24" s="347"/>
      <c r="Q24" s="348"/>
      <c r="R24" s="349"/>
      <c r="S24" s="350" t="s">
        <v>91</v>
      </c>
      <c r="T24" s="349"/>
      <c r="U24" s="350" t="s">
        <v>35</v>
      </c>
      <c r="V24" s="394"/>
      <c r="W24" s="276" t="s">
        <v>229</v>
      </c>
      <c r="X24" s="134" t="e">
        <f aca="false">strCheckDate()</f>
        <v>#VALUE!</v>
      </c>
      <c r="Y24" s="131"/>
      <c r="Z24" s="131" t="str">
        <f aca="false">IF(M24="","",M24 )</f>
        <v/>
      </c>
      <c r="AA24" s="131"/>
      <c r="AB24" s="131"/>
      <c r="AC24" s="131"/>
    </row>
    <row r="25" customFormat="false" ht="11.25" hidden="true" customHeight="false" outlineLevel="0" collapsed="false">
      <c r="A25" s="325"/>
      <c r="B25" s="325"/>
      <c r="C25" s="325"/>
      <c r="D25" s="325"/>
      <c r="E25" s="325"/>
      <c r="F25" s="325"/>
      <c r="G25" s="326"/>
      <c r="H25" s="326"/>
      <c r="I25" s="325"/>
      <c r="J25" s="325"/>
      <c r="K25" s="344"/>
      <c r="L25" s="351"/>
      <c r="M25" s="332"/>
      <c r="N25" s="392"/>
      <c r="O25" s="347"/>
      <c r="P25" s="347"/>
      <c r="Q25" s="352" t="str">
        <f aca="false">R24 &amp; "-" &amp; T24</f>
        <v>-</v>
      </c>
      <c r="R25" s="349"/>
      <c r="S25" s="350"/>
      <c r="T25" s="349"/>
      <c r="U25" s="350"/>
      <c r="V25" s="394"/>
      <c r="W25" s="276"/>
    </row>
    <row r="26" s="2" customFormat="true" ht="15" hidden="false" customHeight="true" outlineLevel="0" collapsed="false">
      <c r="A26" s="325"/>
      <c r="B26" s="325"/>
      <c r="C26" s="325"/>
      <c r="D26" s="325"/>
      <c r="E26" s="325"/>
      <c r="F26" s="325"/>
      <c r="G26" s="325"/>
      <c r="H26" s="326"/>
      <c r="I26" s="325"/>
      <c r="J26" s="325"/>
      <c r="K26" s="341"/>
      <c r="L26" s="353"/>
      <c r="M26" s="356" t="s">
        <v>193</v>
      </c>
      <c r="N26" s="360"/>
      <c r="O26" s="395"/>
      <c r="P26" s="395"/>
      <c r="Q26" s="395"/>
      <c r="R26" s="357"/>
      <c r="S26" s="167"/>
      <c r="T26" s="357"/>
      <c r="U26" s="360"/>
      <c r="V26" s="355"/>
      <c r="W26" s="276"/>
      <c r="X26" s="365"/>
      <c r="Y26" s="365"/>
      <c r="Z26" s="365"/>
      <c r="AA26" s="365"/>
      <c r="AB26" s="365"/>
      <c r="AC26" s="365"/>
      <c r="AD26" s="365"/>
      <c r="AE26" s="365"/>
      <c r="AF26" s="365"/>
      <c r="AG26" s="365"/>
      <c r="AH26" s="365"/>
    </row>
    <row r="27" s="2" customFormat="true" ht="15" hidden="false" customHeight="true" outlineLevel="0" collapsed="false">
      <c r="A27" s="325"/>
      <c r="B27" s="325"/>
      <c r="C27" s="325"/>
      <c r="D27" s="325"/>
      <c r="E27" s="325"/>
      <c r="F27" s="325"/>
      <c r="G27" s="325"/>
      <c r="H27" s="326"/>
      <c r="I27" s="325"/>
      <c r="J27" s="325"/>
      <c r="K27" s="341"/>
      <c r="L27" s="353"/>
      <c r="M27" s="360" t="s">
        <v>194</v>
      </c>
      <c r="N27" s="278"/>
      <c r="O27" s="395"/>
      <c r="P27" s="395"/>
      <c r="Q27" s="395"/>
      <c r="R27" s="357"/>
      <c r="S27" s="167"/>
      <c r="T27" s="357"/>
      <c r="U27" s="278"/>
      <c r="V27" s="167"/>
      <c r="W27" s="355"/>
      <c r="X27" s="365"/>
      <c r="Y27" s="365"/>
      <c r="Z27" s="365"/>
      <c r="AA27" s="365"/>
      <c r="AB27" s="365"/>
      <c r="AC27" s="365"/>
      <c r="AD27" s="365"/>
      <c r="AE27" s="365"/>
      <c r="AF27" s="365"/>
      <c r="AG27" s="365"/>
      <c r="AH27" s="365"/>
    </row>
    <row r="28" s="2" customFormat="true" ht="0.2" hidden="false" customHeight="true" outlineLevel="0" collapsed="false">
      <c r="A28" s="325"/>
      <c r="B28" s="325"/>
      <c r="C28" s="325"/>
      <c r="D28" s="325"/>
      <c r="E28" s="183"/>
      <c r="F28" s="325"/>
      <c r="G28" s="325"/>
      <c r="H28" s="325"/>
      <c r="I28" s="328"/>
      <c r="J28" s="359"/>
      <c r="K28" s="329"/>
      <c r="L28" s="353"/>
      <c r="M28" s="360"/>
      <c r="N28" s="363"/>
      <c r="O28" s="395"/>
      <c r="P28" s="395"/>
      <c r="Q28" s="395"/>
      <c r="R28" s="357"/>
      <c r="S28" s="167"/>
      <c r="T28" s="357"/>
      <c r="U28" s="363"/>
      <c r="V28" s="167"/>
      <c r="W28" s="355"/>
      <c r="X28" s="365"/>
      <c r="Y28" s="365"/>
      <c r="Z28" s="365"/>
      <c r="AA28" s="365"/>
      <c r="AB28" s="365"/>
      <c r="AC28" s="365"/>
      <c r="AD28" s="365"/>
      <c r="AE28" s="365"/>
      <c r="AF28" s="365"/>
      <c r="AG28" s="365"/>
      <c r="AH28" s="365"/>
    </row>
    <row r="29" s="2" customFormat="true" ht="15" hidden="false" customHeight="true" outlineLevel="0" collapsed="false">
      <c r="A29" s="325"/>
      <c r="B29" s="325"/>
      <c r="C29" s="325"/>
      <c r="D29" s="183"/>
      <c r="E29" s="183"/>
      <c r="F29" s="325"/>
      <c r="G29" s="325"/>
      <c r="H29" s="325"/>
      <c r="I29" s="328"/>
      <c r="J29" s="359"/>
      <c r="K29" s="329"/>
      <c r="L29" s="353"/>
      <c r="M29" s="278" t="s">
        <v>196</v>
      </c>
      <c r="N29" s="363"/>
      <c r="O29" s="395"/>
      <c r="P29" s="395"/>
      <c r="Q29" s="395"/>
      <c r="R29" s="357"/>
      <c r="S29" s="167"/>
      <c r="T29" s="357"/>
      <c r="U29" s="363"/>
      <c r="V29" s="167"/>
      <c r="W29" s="355"/>
      <c r="X29" s="365"/>
      <c r="Y29" s="365"/>
      <c r="Z29" s="365"/>
      <c r="AA29" s="365"/>
      <c r="AB29" s="365"/>
      <c r="AC29" s="365"/>
      <c r="AD29" s="365"/>
      <c r="AE29" s="365"/>
      <c r="AF29" s="365"/>
      <c r="AG29" s="365"/>
      <c r="AH29" s="365"/>
    </row>
    <row r="30" s="2" customFormat="true" ht="15" hidden="false" customHeight="true" outlineLevel="0" collapsed="false">
      <c r="A30" s="325"/>
      <c r="B30" s="325"/>
      <c r="C30" s="183"/>
      <c r="D30" s="183"/>
      <c r="E30" s="183"/>
      <c r="F30" s="183"/>
      <c r="G30" s="361"/>
      <c r="H30" s="328"/>
      <c r="I30" s="3"/>
      <c r="J30" s="359"/>
      <c r="K30" s="362"/>
      <c r="L30" s="353"/>
      <c r="M30" s="363" t="s">
        <v>197</v>
      </c>
      <c r="N30" s="363"/>
      <c r="O30" s="395"/>
      <c r="P30" s="395"/>
      <c r="Q30" s="395"/>
      <c r="R30" s="357"/>
      <c r="S30" s="167"/>
      <c r="T30" s="357"/>
      <c r="U30" s="363"/>
      <c r="V30" s="167"/>
      <c r="W30" s="355"/>
      <c r="X30" s="365"/>
      <c r="Y30" s="365"/>
      <c r="Z30" s="365"/>
      <c r="AA30" s="365"/>
      <c r="AB30" s="365"/>
      <c r="AC30" s="365"/>
      <c r="AD30" s="365"/>
      <c r="AE30" s="365"/>
      <c r="AF30" s="365"/>
      <c r="AG30" s="365"/>
      <c r="AH30" s="365"/>
    </row>
    <row r="31" s="2" customFormat="true" ht="15" hidden="false" customHeight="true" outlineLevel="0" collapsed="false">
      <c r="A31" s="325"/>
      <c r="B31" s="183"/>
      <c r="C31" s="183"/>
      <c r="D31" s="183"/>
      <c r="E31" s="183"/>
      <c r="F31" s="183"/>
      <c r="G31" s="361"/>
      <c r="H31" s="328"/>
      <c r="I31" s="328"/>
      <c r="J31" s="359"/>
      <c r="K31" s="329"/>
      <c r="L31" s="353"/>
      <c r="M31" s="179" t="s">
        <v>114</v>
      </c>
      <c r="N31" s="363"/>
      <c r="O31" s="395"/>
      <c r="P31" s="395"/>
      <c r="Q31" s="395"/>
      <c r="R31" s="357"/>
      <c r="S31" s="167"/>
      <c r="T31" s="357"/>
      <c r="U31" s="363"/>
      <c r="V31" s="167"/>
      <c r="W31" s="355"/>
      <c r="X31" s="365"/>
      <c r="Y31" s="365"/>
      <c r="Z31" s="365"/>
      <c r="AA31" s="365"/>
      <c r="AB31" s="365"/>
      <c r="AC31" s="365"/>
      <c r="AD31" s="365"/>
      <c r="AE31" s="365"/>
      <c r="AF31" s="365"/>
      <c r="AG31" s="365"/>
      <c r="AH31" s="365"/>
    </row>
    <row r="32" s="2" customFormat="true" ht="15" hidden="false" customHeight="true" outlineLevel="0" collapsed="false">
      <c r="L32" s="364"/>
      <c r="M32" s="286" t="s">
        <v>198</v>
      </c>
      <c r="N32" s="363"/>
      <c r="O32" s="395"/>
      <c r="P32" s="395"/>
      <c r="Q32" s="395"/>
      <c r="R32" s="357"/>
      <c r="S32" s="167"/>
      <c r="T32" s="357"/>
      <c r="U32" s="363"/>
      <c r="V32" s="167"/>
      <c r="W32" s="355"/>
      <c r="X32" s="365"/>
      <c r="Y32" s="365"/>
      <c r="Z32" s="365"/>
      <c r="AA32" s="365"/>
      <c r="AB32" s="365"/>
      <c r="AC32" s="365"/>
      <c r="AD32" s="365"/>
      <c r="AE32" s="365"/>
      <c r="AF32" s="365"/>
      <c r="AG32" s="365"/>
      <c r="AH32" s="365"/>
    </row>
    <row r="33" customFormat="false" ht="3" hidden="false" customHeight="true" outlineLevel="0" collapsed="false">
      <c r="L33" s="396"/>
      <c r="M33" s="396"/>
      <c r="N33" s="396"/>
      <c r="O33" s="396"/>
      <c r="P33" s="396"/>
      <c r="Q33" s="396"/>
      <c r="R33" s="396"/>
      <c r="S33" s="396"/>
      <c r="T33" s="396"/>
      <c r="U33" s="396"/>
    </row>
    <row r="34" customFormat="false" ht="123.75" hidden="false" customHeight="true" outlineLevel="0" collapsed="false">
      <c r="L34" s="366" t="n">
        <v>1</v>
      </c>
      <c r="M34" s="292" t="s">
        <v>230</v>
      </c>
      <c r="N34" s="292"/>
      <c r="O34" s="292"/>
      <c r="P34" s="292"/>
      <c r="Q34" s="292"/>
      <c r="R34" s="292"/>
      <c r="S34" s="292"/>
      <c r="T34" s="292"/>
      <c r="U34" s="292"/>
      <c r="V34" s="292"/>
      <c r="W34" s="292"/>
    </row>
  </sheetData>
  <sheetProtection sheet="true" password="fa9c" objects="true" scenarios="true" formatColumns="false" formatRows="false"/>
  <mergeCells count="39">
    <mergeCell ref="L5:T5"/>
    <mergeCell ref="O7:T7"/>
    <mergeCell ref="O8:T8"/>
    <mergeCell ref="O9:T9"/>
    <mergeCell ref="O10:T10"/>
    <mergeCell ref="L11:M11"/>
    <mergeCell ref="O11:T11"/>
    <mergeCell ref="O12:U12"/>
    <mergeCell ref="L13:V13"/>
    <mergeCell ref="W13:W16"/>
    <mergeCell ref="L14:L16"/>
    <mergeCell ref="M14:M16"/>
    <mergeCell ref="O14:T14"/>
    <mergeCell ref="U14:U16"/>
    <mergeCell ref="V14:V16"/>
    <mergeCell ref="O15:O16"/>
    <mergeCell ref="P15:Q15"/>
    <mergeCell ref="R15:T15"/>
    <mergeCell ref="S16:T16"/>
    <mergeCell ref="S17:T17"/>
    <mergeCell ref="A18:A31"/>
    <mergeCell ref="O18:V18"/>
    <mergeCell ref="B19:B30"/>
    <mergeCell ref="O19:V19"/>
    <mergeCell ref="C20:C29"/>
    <mergeCell ref="O20:V20"/>
    <mergeCell ref="D21:D28"/>
    <mergeCell ref="O21:V21"/>
    <mergeCell ref="E22:E27"/>
    <mergeCell ref="I22:I27"/>
    <mergeCell ref="F23:F26"/>
    <mergeCell ref="J23:J26"/>
    <mergeCell ref="O23:V23"/>
    <mergeCell ref="R24:R25"/>
    <mergeCell ref="S24:S25"/>
    <mergeCell ref="T24:T25"/>
    <mergeCell ref="U24:U25"/>
    <mergeCell ref="W24:W26"/>
    <mergeCell ref="M34:W34"/>
  </mergeCells>
  <dataValidations count="8">
    <dataValidation allowBlank="true" error="Допускается ввод не более 900 символов!" errorStyle="stop" errorTitle="Ошибка" operator="lessThanOrEqual" showDropDown="false" showErrorMessage="true" showInputMessage="true" sqref="JS18:JS24 TO18:TO24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type="textLength">
      <formula1>900</formula1>
      <formula2>0</formula2>
    </dataValidation>
    <dataValidation allowBlank="true" errorStyle="stop" operator="between" promptTitle="checkPeriodRange" showDropDown="false" showErrorMessage="false" showInputMessage="fals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S24:S25 U24 JO24:JO25 JQ24 TK24:TK25 TM24 ADG24:ADG25 ADI24 ANC24:ANC25 ANE24 AWY24:AWY25 AXA24 BGU24:BGU25 BGW24 BQQ24:BQQ25 BQS24 CAM24:CAM25 CAO24 CKI24:CKI25 CKK24 CUE24:CUE25 CUG24 DEA24:DEA25 DEC24 DNW24:DNW25 DNY24 DXS24:DXS25 DXU24 EHO24:EHO25 EHQ24 ERK24:ERK25 ERM24 FBG24:FBG25 FBI24 FLC24:FLC25 FLE24 FUY24:FUY25 FVA24 GEU24:GEU25 GEW24 GOQ24:GOQ25 GOS24 GYM24:GYM25 GYO24 HII24:HII25 HIK24 HSE24:HSE25 HSG24 ICA24:ICA25 ICC24 ILW24:ILW25 ILY24 IVS24:IVS25 IVU24 JFO24:JFO25 JFQ24 JPK24:JPK25 JPM24 JZG24:JZG25 JZI24 KJC24:KJC25 KJE24 KSY24:KSY25 KTA24 LCU24:LCU25 LCW24 LMQ24:LMQ25 LMS24 LWM24:LWM25 LWO24 MGI24:MGI25 MGK24 MQE24:MQE25 MQG24 NAA24:NAA25 NAC24 NJW24:NJW25 NJY24 NTS24:NTS25 NTU24 ODO24:ODO25 ODQ24 ONK24:ONK25 ONM24 OXG24:OXG25 OXI24 PHC24:PHC25 PHE24 PQY24:PQY25 PRA24 QAU24:QAU25 QAW24 QKQ24:QKQ25 QKS24 QUM24:QUM25 QUO24 REI24:REI25 REK24 ROE24:ROE25 ROG24 RYA24:RYA25 RYC24 SHW24:SHW25 SHY24 SRS24:SRS25 SRU24 TBO24:TBO25 TBQ24 TLK24:TLK25 TLM24 TVG24:TVG25 TVI24 UFC24:UFC25 UFE24 UOY24:UOY25 UPA24 UYU24:UYU25 UYW24 VIQ24:VIQ25 VIS24 VSM24:VSM25 VSO24 WCI24:WCI25 WCK24 WME24:WME25 WMG24 WWA24:WWA25 WWC24"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R25 T24:T25 JN24:JN25 JP24:JP25 TJ24:TJ25 TL24:TL25 ADF24:ADF25 ADH24:ADH25 ANB24:ANB25 AND24:AND25 AWX24:AWX25 AWZ24:AWZ25 BGT24:BGT25 BGV24:BGV25 BQP24:BQP25 BQR24:BQR25 CAL24:CAL25 CAN24:CAN25 CKH24:CKH25 CKJ24:CKJ25 CUD24:CUD25 CUF24:CUF25 DDZ24:DDZ25 DEB24:DEB25 DNV24:DNV25 DNX24:DNX25 DXR24:DXR25 DXT24:DXT25 EHN24:EHN25 EHP24:EHP25 ERJ24:ERJ25 ERL24:ERL25 FBF24:FBF25 FBH24:FBH25 FLB24:FLB25 FLD24:FLD25 FUX24:FUX25 FUZ24:FUZ25 GET24:GET25 GEV24:GEV25 GOP24:GOP25 GOR24:GOR25 GYL24:GYL25 GYN24:GYN25 HIH24:HIH25 HIJ24:HIJ25 HSD24:HSD25 HSF24:HSF25 IBZ24:IBZ25 ICB24:ICB25 ILV24:ILV25 ILX24:ILX25 IVR24:IVR25 IVT24:IVT25 JFN24:JFN25 JFP24:JFP25 JPJ24:JPJ25 JPL24:JPL25 JZF24:JZF25 JZH24:JZH25 KJB24:KJB25 KJD24:KJD25 KSX24:KSX25 KSZ24:KSZ25 LCT24:LCT25 LCV24:LCV25 LMP24:LMP25 LMR24:LMR25 LWL24:LWL25 LWN24:LWN25 MGH24:MGH25 MGJ24:MGJ25 MQD24:MQD25 MQF24:MQF25 MZZ24:MZZ25 NAB24:NAB25 NJV24:NJV25 NJX24:NJX25 NTR24:NTR25 NTT24:NTT25 ODN24:ODN25 ODP24:ODP25 ONJ24:ONJ25 ONL24:ONL25 OXF24:OXF25 OXH24:OXH25 PHB24:PHB25 PHD24:PHD25 PQX24:PQX25 PQZ24:PQZ25 QAT24:QAT25 QAV24:QAV25 QKP24:QKP25 QKR24:QKR25 QUL24:QUL25 QUN24:QUN25 REH24:REH25 REJ24:REJ25 ROD24:ROD25 ROF24:ROF25 RXZ24:RXZ25 RYB24:RYB25 SHV24:SHV25 SHX24:SHX25 SRR24:SRR25 SRT24:SRT25 TBN24:TBN25 TBP24:TBP25 TLJ24:TLJ25 TLL24:TLL25 TVF24:TVF25 TVH24:TVH25 UFB24:UFB25 UFD24:UFD25 UOX24:UOX25 UOZ24:UOZ25 UYT24:UYT25 UYV24:UYV25 VIP24:VIP25 VIR24:VIR25 VSL24:VSL25 VSN24:VSN25 WCH24:WCH25 WCJ24:WCJ25 WMD24:WMD25 WMF24:WMF25 WVZ24:WVZ25 WWB24:WWB25" type="none">
      <formula1>0</formula1>
      <formula2>0</formula2>
    </dataValidation>
    <dataValidation allowBlank="true" error="Выберите значение из списка" errorStyle="stop" errorTitle="Ошибка" operator="between" showDropDown="false" showErrorMessage="true" showInputMessage="true" sqref="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3:V23" type="list">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false" showInputMessage="false" sqref="L26:V32 JH26:JS32 TD26:TO32 ACZ26:ADK32 AMV26:ANG32 AWR26:AXC32 BGN26:BGY32 BQJ26:BQU32 CAF26:CAQ32 CKB26:CKM32 CTX26:CUI32 DDT26:DEE32 DNP26:DOA32 DXL26:DXW32 EHH26:EHS32 ERD26:ERO32 FAZ26:FBK32 FKV26:FLG32 FUR26:FVC32 GEN26:GEY32 GOJ26:GOU32 GYF26:GYQ32 HIB26:HIM32 HRX26:HSI32 IBT26:ICE32 ILP26:IMA32 IVL26:IVW32 JFH26:JFS32 JPD26:JPO32 JYZ26:JZK32 KIV26:KJG32 KSR26:KTC32 LCN26:LCY32 LMJ26:LMU32 LWF26:LWQ32 MGB26:MGM32 MPX26:MQI32 MZT26:NAE32 NJP26:NKA32 NTL26:NTW32 ODH26:ODS32 OND26:ONO32 OWZ26:OXK32 PGV26:PHG32 PQR26:PRC32 QAN26:QAY32 QKJ26:QKU32 QUF26:QUQ32 REB26:REM32 RNX26:ROI32 RXT26:RYE32 SHP26:SIA32 SRL26:SRW32 TBH26:TBS32 TLD26:TLO32 TUZ26:TVK32 UEV26:UFG32 UOR26:UPC32 UYN26:UYY32 VIJ26:VIU32 VSF26:VSQ32 WCB26:WCM32 WLX26:WMI32 WVT26:WWE32 W27:W32" type="none">
      <formula1>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103</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I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2"/>
    <col collapsed="false" customWidth="true" hidden="true" outlineLevel="0" max="17" min="15" style="129" width="23.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true" outlineLevel="0" max="21" min="21" style="129" width="8.57"/>
    <col collapsed="false" customWidth="true" hidden="false" outlineLevel="0" max="22" min="22" style="129" width="4.71"/>
    <col collapsed="false" customWidth="true" hidden="false" outlineLevel="0" max="23" min="23" style="129" width="115.71"/>
    <col collapsed="false" customWidth="false" hidden="false" outlineLevel="0" max="34" min="24" style="134" width="10.57"/>
    <col collapsed="false" customWidth="false" hidden="false" outlineLevel="0" max="256" min="35" style="129" width="10.57"/>
    <col collapsed="false" customWidth="true" hidden="true" outlineLevel="0" max="264" min="257" style="129" width="12.8"/>
    <col collapsed="false" customWidth="true" hidden="false" outlineLevel="0" max="267" min="265" style="129" width="3.71"/>
    <col collapsed="false" customWidth="true" hidden="false" outlineLevel="0" max="268" min="268" style="129" width="12.71"/>
    <col collapsed="false" customWidth="true" hidden="false" outlineLevel="0" max="269" min="269" style="129" width="47.43"/>
    <col collapsed="false" customWidth="true" hidden="true" outlineLevel="0" max="273" min="270" style="129" width="12.8"/>
    <col collapsed="false" customWidth="true" hidden="false" outlineLevel="0" max="274" min="274" style="129" width="11.71"/>
    <col collapsed="false" customWidth="true" hidden="false" outlineLevel="0" max="275" min="275" style="129" width="6.43"/>
    <col collapsed="false" customWidth="true" hidden="false" outlineLevel="0" max="276" min="276" style="129" width="11.71"/>
    <col collapsed="false" customWidth="true" hidden="true" outlineLevel="0" max="277" min="277" style="129" width="12.8"/>
    <col collapsed="false" customWidth="true" hidden="false" outlineLevel="0" max="278" min="278" style="129" width="3.71"/>
    <col collapsed="false" customWidth="true" hidden="false" outlineLevel="0" max="279" min="279" style="129" width="11.14"/>
    <col collapsed="false" customWidth="false" hidden="false" outlineLevel="0" max="512" min="280" style="129" width="10.57"/>
    <col collapsed="false" customWidth="true" hidden="true" outlineLevel="0" max="520" min="513" style="129" width="12.8"/>
    <col collapsed="false" customWidth="true" hidden="false" outlineLevel="0" max="523" min="521" style="129" width="3.71"/>
    <col collapsed="false" customWidth="true" hidden="false" outlineLevel="0" max="524" min="524" style="129" width="12.71"/>
    <col collapsed="false" customWidth="true" hidden="false" outlineLevel="0" max="525" min="525" style="129" width="47.43"/>
    <col collapsed="false" customWidth="true" hidden="true" outlineLevel="0" max="529" min="526" style="129" width="12.8"/>
    <col collapsed="false" customWidth="true" hidden="false" outlineLevel="0" max="530" min="530" style="129" width="11.71"/>
    <col collapsed="false" customWidth="true" hidden="false" outlineLevel="0" max="531" min="531" style="129" width="6.43"/>
    <col collapsed="false" customWidth="true" hidden="false" outlineLevel="0" max="532" min="532" style="129" width="11.71"/>
    <col collapsed="false" customWidth="true" hidden="true" outlineLevel="0" max="533" min="533" style="129" width="12.8"/>
    <col collapsed="false" customWidth="true" hidden="false" outlineLevel="0" max="534" min="534" style="129" width="3.71"/>
    <col collapsed="false" customWidth="true" hidden="false" outlineLevel="0" max="535" min="535" style="129" width="11.14"/>
    <col collapsed="false" customWidth="false" hidden="false" outlineLevel="0" max="768" min="536" style="129" width="10.57"/>
    <col collapsed="false" customWidth="true" hidden="true" outlineLevel="0" max="776" min="769" style="129" width="12.8"/>
    <col collapsed="false" customWidth="true" hidden="false" outlineLevel="0" max="779" min="777" style="129" width="3.71"/>
    <col collapsed="false" customWidth="true" hidden="false" outlineLevel="0" max="780" min="780" style="129" width="12.71"/>
    <col collapsed="false" customWidth="true" hidden="false" outlineLevel="0" max="781" min="781" style="129" width="47.43"/>
    <col collapsed="false" customWidth="true" hidden="true" outlineLevel="0" max="785" min="782" style="129" width="12.8"/>
    <col collapsed="false" customWidth="true" hidden="false" outlineLevel="0" max="786" min="786" style="129" width="11.71"/>
    <col collapsed="false" customWidth="true" hidden="false" outlineLevel="0" max="787" min="787" style="129" width="6.43"/>
    <col collapsed="false" customWidth="true" hidden="false" outlineLevel="0" max="788" min="788" style="129" width="11.71"/>
    <col collapsed="false" customWidth="true" hidden="true" outlineLevel="0" max="789" min="789" style="129" width="12.8"/>
    <col collapsed="false" customWidth="true" hidden="false" outlineLevel="0" max="790" min="790" style="129" width="3.71"/>
    <col collapsed="false" customWidth="true" hidden="false" outlineLevel="0" max="791" min="791" style="129" width="11.14"/>
    <col collapsed="false" customWidth="false" hidden="false" outlineLevel="0" max="1024" min="792" style="129" width="10.57"/>
    <col collapsed="false" customWidth="true" hidden="true" outlineLevel="0" max="1032" min="1025" style="129" width="12.8"/>
    <col collapsed="false" customWidth="true" hidden="false" outlineLevel="0" max="1035" min="1033" style="129" width="3.71"/>
    <col collapsed="false" customWidth="true" hidden="false" outlineLevel="0" max="1036" min="1036" style="129" width="12.71"/>
    <col collapsed="false" customWidth="true" hidden="false" outlineLevel="0" max="1037" min="1037" style="129" width="47.43"/>
    <col collapsed="false" customWidth="true" hidden="true" outlineLevel="0" max="1041" min="1038" style="129" width="12.8"/>
    <col collapsed="false" customWidth="true" hidden="false" outlineLevel="0" max="1042" min="1042" style="129" width="11.71"/>
    <col collapsed="false" customWidth="true" hidden="false" outlineLevel="0" max="1043" min="1043" style="129" width="6.43"/>
    <col collapsed="false" customWidth="true" hidden="false" outlineLevel="0" max="1044" min="1044" style="129" width="11.71"/>
    <col collapsed="false" customWidth="true" hidden="true" outlineLevel="0" max="1045" min="1045" style="129" width="12.8"/>
    <col collapsed="false" customWidth="true" hidden="false" outlineLevel="0" max="1046" min="1046" style="129" width="3.71"/>
    <col collapsed="false" customWidth="true" hidden="false" outlineLevel="0" max="1047" min="1047" style="129" width="11.14"/>
    <col collapsed="false" customWidth="false" hidden="false" outlineLevel="0" max="1280" min="1048" style="129" width="10.57"/>
    <col collapsed="false" customWidth="true" hidden="true" outlineLevel="0" max="1288" min="1281" style="129" width="12.8"/>
    <col collapsed="false" customWidth="true" hidden="false" outlineLevel="0" max="1291" min="1289" style="129" width="3.71"/>
    <col collapsed="false" customWidth="true" hidden="false" outlineLevel="0" max="1292" min="1292" style="129" width="12.71"/>
    <col collapsed="false" customWidth="true" hidden="false" outlineLevel="0" max="1293" min="1293" style="129" width="47.43"/>
    <col collapsed="false" customWidth="true" hidden="true" outlineLevel="0" max="1297" min="1294" style="129" width="12.8"/>
    <col collapsed="false" customWidth="true" hidden="false" outlineLevel="0" max="1298" min="1298" style="129" width="11.71"/>
    <col collapsed="false" customWidth="true" hidden="false" outlineLevel="0" max="1299" min="1299" style="129" width="6.43"/>
    <col collapsed="false" customWidth="true" hidden="false" outlineLevel="0" max="1300" min="1300" style="129" width="11.71"/>
    <col collapsed="false" customWidth="true" hidden="true" outlineLevel="0" max="1301" min="1301" style="129" width="12.8"/>
    <col collapsed="false" customWidth="true" hidden="false" outlineLevel="0" max="1302" min="1302" style="129" width="3.71"/>
    <col collapsed="false" customWidth="true" hidden="false" outlineLevel="0" max="1303" min="1303" style="129" width="11.14"/>
    <col collapsed="false" customWidth="false" hidden="false" outlineLevel="0" max="1536" min="1304" style="129" width="10.57"/>
    <col collapsed="false" customWidth="true" hidden="true" outlineLevel="0" max="1544" min="1537" style="129" width="12.8"/>
    <col collapsed="false" customWidth="true" hidden="false" outlineLevel="0" max="1547" min="1545" style="129" width="3.71"/>
    <col collapsed="false" customWidth="true" hidden="false" outlineLevel="0" max="1548" min="1548" style="129" width="12.71"/>
    <col collapsed="false" customWidth="true" hidden="false" outlineLevel="0" max="1549" min="1549" style="129" width="47.43"/>
    <col collapsed="false" customWidth="true" hidden="true" outlineLevel="0" max="1553" min="1550" style="129" width="12.8"/>
    <col collapsed="false" customWidth="true" hidden="false" outlineLevel="0" max="1554" min="1554" style="129" width="11.71"/>
    <col collapsed="false" customWidth="true" hidden="false" outlineLevel="0" max="1555" min="1555" style="129" width="6.43"/>
    <col collapsed="false" customWidth="true" hidden="false" outlineLevel="0" max="1556" min="1556" style="129" width="11.71"/>
    <col collapsed="false" customWidth="true" hidden="true" outlineLevel="0" max="1557" min="1557" style="129" width="12.8"/>
    <col collapsed="false" customWidth="true" hidden="false" outlineLevel="0" max="1558" min="1558" style="129" width="3.71"/>
    <col collapsed="false" customWidth="true" hidden="false" outlineLevel="0" max="1559" min="1559" style="129" width="11.14"/>
    <col collapsed="false" customWidth="false" hidden="false" outlineLevel="0" max="1792" min="1560" style="129" width="10.57"/>
    <col collapsed="false" customWidth="true" hidden="true" outlineLevel="0" max="1800" min="1793" style="129" width="12.8"/>
    <col collapsed="false" customWidth="true" hidden="false" outlineLevel="0" max="1803" min="1801" style="129" width="3.71"/>
    <col collapsed="false" customWidth="true" hidden="false" outlineLevel="0" max="1804" min="1804" style="129" width="12.71"/>
    <col collapsed="false" customWidth="true" hidden="false" outlineLevel="0" max="1805" min="1805" style="129" width="47.43"/>
    <col collapsed="false" customWidth="true" hidden="true" outlineLevel="0" max="1809" min="1806" style="129" width="12.8"/>
    <col collapsed="false" customWidth="true" hidden="false" outlineLevel="0" max="1810" min="1810" style="129" width="11.71"/>
    <col collapsed="false" customWidth="true" hidden="false" outlineLevel="0" max="1811" min="1811" style="129" width="6.43"/>
    <col collapsed="false" customWidth="true" hidden="false" outlineLevel="0" max="1812" min="1812" style="129" width="11.71"/>
    <col collapsed="false" customWidth="true" hidden="true" outlineLevel="0" max="1813" min="1813" style="129" width="12.8"/>
    <col collapsed="false" customWidth="true" hidden="false" outlineLevel="0" max="1814" min="1814" style="129" width="3.71"/>
    <col collapsed="false" customWidth="true" hidden="false" outlineLevel="0" max="1815" min="1815" style="129" width="11.14"/>
    <col collapsed="false" customWidth="false" hidden="false" outlineLevel="0" max="2048" min="1816" style="129" width="10.57"/>
    <col collapsed="false" customWidth="true" hidden="true" outlineLevel="0" max="2056" min="2049" style="129" width="12.8"/>
    <col collapsed="false" customWidth="true" hidden="false" outlineLevel="0" max="2059" min="2057" style="129" width="3.71"/>
    <col collapsed="false" customWidth="true" hidden="false" outlineLevel="0" max="2060" min="2060" style="129" width="12.71"/>
    <col collapsed="false" customWidth="true" hidden="false" outlineLevel="0" max="2061" min="2061" style="129" width="47.43"/>
    <col collapsed="false" customWidth="true" hidden="true" outlineLevel="0" max="2065" min="2062" style="129" width="12.8"/>
    <col collapsed="false" customWidth="true" hidden="false" outlineLevel="0" max="2066" min="2066" style="129" width="11.71"/>
    <col collapsed="false" customWidth="true" hidden="false" outlineLevel="0" max="2067" min="2067" style="129" width="6.43"/>
    <col collapsed="false" customWidth="true" hidden="false" outlineLevel="0" max="2068" min="2068" style="129" width="11.71"/>
    <col collapsed="false" customWidth="true" hidden="true" outlineLevel="0" max="2069" min="2069" style="129" width="12.8"/>
    <col collapsed="false" customWidth="true" hidden="false" outlineLevel="0" max="2070" min="2070" style="129" width="3.71"/>
    <col collapsed="false" customWidth="true" hidden="false" outlineLevel="0" max="2071" min="2071" style="129" width="11.14"/>
    <col collapsed="false" customWidth="false" hidden="false" outlineLevel="0" max="2304" min="2072" style="129" width="10.57"/>
    <col collapsed="false" customWidth="true" hidden="true" outlineLevel="0" max="2312" min="2305" style="129" width="12.8"/>
    <col collapsed="false" customWidth="true" hidden="false" outlineLevel="0" max="2315" min="2313" style="129" width="3.71"/>
    <col collapsed="false" customWidth="true" hidden="false" outlineLevel="0" max="2316" min="2316" style="129" width="12.71"/>
    <col collapsed="false" customWidth="true" hidden="false" outlineLevel="0" max="2317" min="2317" style="129" width="47.43"/>
    <col collapsed="false" customWidth="true" hidden="true" outlineLevel="0" max="2321" min="2318" style="129" width="12.8"/>
    <col collapsed="false" customWidth="true" hidden="false" outlineLevel="0" max="2322" min="2322" style="129" width="11.71"/>
    <col collapsed="false" customWidth="true" hidden="false" outlineLevel="0" max="2323" min="2323" style="129" width="6.43"/>
    <col collapsed="false" customWidth="true" hidden="false" outlineLevel="0" max="2324" min="2324" style="129" width="11.71"/>
    <col collapsed="false" customWidth="true" hidden="true" outlineLevel="0" max="2325" min="2325" style="129" width="12.8"/>
    <col collapsed="false" customWidth="true" hidden="false" outlineLevel="0" max="2326" min="2326" style="129" width="3.71"/>
    <col collapsed="false" customWidth="true" hidden="false" outlineLevel="0" max="2327" min="2327" style="129" width="11.14"/>
    <col collapsed="false" customWidth="false" hidden="false" outlineLevel="0" max="2560" min="2328" style="129" width="10.57"/>
    <col collapsed="false" customWidth="true" hidden="true" outlineLevel="0" max="2568" min="2561" style="129" width="12.8"/>
    <col collapsed="false" customWidth="true" hidden="false" outlineLevel="0" max="2571" min="2569" style="129" width="3.71"/>
    <col collapsed="false" customWidth="true" hidden="false" outlineLevel="0" max="2572" min="2572" style="129" width="12.71"/>
    <col collapsed="false" customWidth="true" hidden="false" outlineLevel="0" max="2573" min="2573" style="129" width="47.43"/>
    <col collapsed="false" customWidth="true" hidden="true" outlineLevel="0" max="2577" min="2574" style="129" width="12.8"/>
    <col collapsed="false" customWidth="true" hidden="false" outlineLevel="0" max="2578" min="2578" style="129" width="11.71"/>
    <col collapsed="false" customWidth="true" hidden="false" outlineLevel="0" max="2579" min="2579" style="129" width="6.43"/>
    <col collapsed="false" customWidth="true" hidden="false" outlineLevel="0" max="2580" min="2580" style="129" width="11.71"/>
    <col collapsed="false" customWidth="true" hidden="true" outlineLevel="0" max="2581" min="2581" style="129" width="12.8"/>
    <col collapsed="false" customWidth="true" hidden="false" outlineLevel="0" max="2582" min="2582" style="129" width="3.71"/>
    <col collapsed="false" customWidth="true" hidden="false" outlineLevel="0" max="2583" min="2583" style="129" width="11.14"/>
    <col collapsed="false" customWidth="false" hidden="false" outlineLevel="0" max="2816" min="2584" style="129" width="10.57"/>
    <col collapsed="false" customWidth="true" hidden="true" outlineLevel="0" max="2824" min="2817" style="129" width="12.8"/>
    <col collapsed="false" customWidth="true" hidden="false" outlineLevel="0" max="2827" min="2825" style="129" width="3.71"/>
    <col collapsed="false" customWidth="true" hidden="false" outlineLevel="0" max="2828" min="2828" style="129" width="12.71"/>
    <col collapsed="false" customWidth="true" hidden="false" outlineLevel="0" max="2829" min="2829" style="129" width="47.43"/>
    <col collapsed="false" customWidth="true" hidden="true" outlineLevel="0" max="2833" min="2830" style="129" width="12.8"/>
    <col collapsed="false" customWidth="true" hidden="false" outlineLevel="0" max="2834" min="2834" style="129" width="11.71"/>
    <col collapsed="false" customWidth="true" hidden="false" outlineLevel="0" max="2835" min="2835" style="129" width="6.43"/>
    <col collapsed="false" customWidth="true" hidden="false" outlineLevel="0" max="2836" min="2836" style="129" width="11.71"/>
    <col collapsed="false" customWidth="true" hidden="true" outlineLevel="0" max="2837" min="2837" style="129" width="12.8"/>
    <col collapsed="false" customWidth="true" hidden="false" outlineLevel="0" max="2838" min="2838" style="129" width="3.71"/>
    <col collapsed="false" customWidth="true" hidden="false" outlineLevel="0" max="2839" min="2839" style="129" width="11.14"/>
    <col collapsed="false" customWidth="false" hidden="false" outlineLevel="0" max="3072" min="2840" style="129" width="10.57"/>
    <col collapsed="false" customWidth="true" hidden="true" outlineLevel="0" max="3080" min="3073" style="129" width="12.8"/>
    <col collapsed="false" customWidth="true" hidden="false" outlineLevel="0" max="3083" min="3081" style="129" width="3.71"/>
    <col collapsed="false" customWidth="true" hidden="false" outlineLevel="0" max="3084" min="3084" style="129" width="12.71"/>
    <col collapsed="false" customWidth="true" hidden="false" outlineLevel="0" max="3085" min="3085" style="129" width="47.43"/>
    <col collapsed="false" customWidth="true" hidden="true" outlineLevel="0" max="3089" min="3086" style="129" width="12.8"/>
    <col collapsed="false" customWidth="true" hidden="false" outlineLevel="0" max="3090" min="3090" style="129" width="11.71"/>
    <col collapsed="false" customWidth="true" hidden="false" outlineLevel="0" max="3091" min="3091" style="129" width="6.43"/>
    <col collapsed="false" customWidth="true" hidden="false" outlineLevel="0" max="3092" min="3092" style="129" width="11.71"/>
    <col collapsed="false" customWidth="true" hidden="true" outlineLevel="0" max="3093" min="3093" style="129" width="12.8"/>
    <col collapsed="false" customWidth="true" hidden="false" outlineLevel="0" max="3094" min="3094" style="129" width="3.71"/>
    <col collapsed="false" customWidth="true" hidden="false" outlineLevel="0" max="3095" min="3095" style="129" width="11.14"/>
    <col collapsed="false" customWidth="false" hidden="false" outlineLevel="0" max="3328" min="3096" style="129" width="10.57"/>
    <col collapsed="false" customWidth="true" hidden="true" outlineLevel="0" max="3336" min="3329" style="129" width="12.8"/>
    <col collapsed="false" customWidth="true" hidden="false" outlineLevel="0" max="3339" min="3337" style="129" width="3.71"/>
    <col collapsed="false" customWidth="true" hidden="false" outlineLevel="0" max="3340" min="3340" style="129" width="12.71"/>
    <col collapsed="false" customWidth="true" hidden="false" outlineLevel="0" max="3341" min="3341" style="129" width="47.43"/>
    <col collapsed="false" customWidth="true" hidden="true" outlineLevel="0" max="3345" min="3342" style="129" width="12.8"/>
    <col collapsed="false" customWidth="true" hidden="false" outlineLevel="0" max="3346" min="3346" style="129" width="11.71"/>
    <col collapsed="false" customWidth="true" hidden="false" outlineLevel="0" max="3347" min="3347" style="129" width="6.43"/>
    <col collapsed="false" customWidth="true" hidden="false" outlineLevel="0" max="3348" min="3348" style="129" width="11.71"/>
    <col collapsed="false" customWidth="true" hidden="true" outlineLevel="0" max="3349" min="3349" style="129" width="12.8"/>
    <col collapsed="false" customWidth="true" hidden="false" outlineLevel="0" max="3350" min="3350" style="129" width="3.71"/>
    <col collapsed="false" customWidth="true" hidden="false" outlineLevel="0" max="3351" min="3351" style="129" width="11.14"/>
    <col collapsed="false" customWidth="false" hidden="false" outlineLevel="0" max="3584" min="3352" style="129" width="10.57"/>
    <col collapsed="false" customWidth="true" hidden="true" outlineLevel="0" max="3592" min="3585" style="129" width="12.8"/>
    <col collapsed="false" customWidth="true" hidden="false" outlineLevel="0" max="3595" min="3593" style="129" width="3.71"/>
    <col collapsed="false" customWidth="true" hidden="false" outlineLevel="0" max="3596" min="3596" style="129" width="12.71"/>
    <col collapsed="false" customWidth="true" hidden="false" outlineLevel="0" max="3597" min="3597" style="129" width="47.43"/>
    <col collapsed="false" customWidth="true" hidden="true" outlineLevel="0" max="3601" min="3598" style="129" width="12.8"/>
    <col collapsed="false" customWidth="true" hidden="false" outlineLevel="0" max="3602" min="3602" style="129" width="11.71"/>
    <col collapsed="false" customWidth="true" hidden="false" outlineLevel="0" max="3603" min="3603" style="129" width="6.43"/>
    <col collapsed="false" customWidth="true" hidden="false" outlineLevel="0" max="3604" min="3604" style="129" width="11.71"/>
    <col collapsed="false" customWidth="true" hidden="true" outlineLevel="0" max="3605" min="3605" style="129" width="12.8"/>
    <col collapsed="false" customWidth="true" hidden="false" outlineLevel="0" max="3606" min="3606" style="129" width="3.71"/>
    <col collapsed="false" customWidth="true" hidden="false" outlineLevel="0" max="3607" min="3607" style="129" width="11.14"/>
    <col collapsed="false" customWidth="false" hidden="false" outlineLevel="0" max="3840" min="3608" style="129" width="10.57"/>
    <col collapsed="false" customWidth="true" hidden="true" outlineLevel="0" max="3848" min="3841" style="129" width="12.8"/>
    <col collapsed="false" customWidth="true" hidden="false" outlineLevel="0" max="3851" min="3849" style="129" width="3.71"/>
    <col collapsed="false" customWidth="true" hidden="false" outlineLevel="0" max="3852" min="3852" style="129" width="12.71"/>
    <col collapsed="false" customWidth="true" hidden="false" outlineLevel="0" max="3853" min="3853" style="129" width="47.43"/>
    <col collapsed="false" customWidth="true" hidden="true" outlineLevel="0" max="3857" min="3854" style="129" width="12.8"/>
    <col collapsed="false" customWidth="true" hidden="false" outlineLevel="0" max="3858" min="3858" style="129" width="11.71"/>
    <col collapsed="false" customWidth="true" hidden="false" outlineLevel="0" max="3859" min="3859" style="129" width="6.43"/>
    <col collapsed="false" customWidth="true" hidden="false" outlineLevel="0" max="3860" min="3860" style="129" width="11.71"/>
    <col collapsed="false" customWidth="true" hidden="true" outlineLevel="0" max="3861" min="3861" style="129" width="12.8"/>
    <col collapsed="false" customWidth="true" hidden="false" outlineLevel="0" max="3862" min="3862" style="129" width="3.71"/>
    <col collapsed="false" customWidth="true" hidden="false" outlineLevel="0" max="3863" min="3863" style="129" width="11.14"/>
    <col collapsed="false" customWidth="false" hidden="false" outlineLevel="0" max="4096" min="3864" style="129" width="10.57"/>
    <col collapsed="false" customWidth="true" hidden="true" outlineLevel="0" max="4104" min="4097" style="129" width="12.8"/>
    <col collapsed="false" customWidth="true" hidden="false" outlineLevel="0" max="4107" min="4105" style="129" width="3.71"/>
    <col collapsed="false" customWidth="true" hidden="false" outlineLevel="0" max="4108" min="4108" style="129" width="12.71"/>
    <col collapsed="false" customWidth="true" hidden="false" outlineLevel="0" max="4109" min="4109" style="129" width="47.43"/>
    <col collapsed="false" customWidth="true" hidden="true" outlineLevel="0" max="4113" min="4110" style="129" width="12.8"/>
    <col collapsed="false" customWidth="true" hidden="false" outlineLevel="0" max="4114" min="4114" style="129" width="11.71"/>
    <col collapsed="false" customWidth="true" hidden="false" outlineLevel="0" max="4115" min="4115" style="129" width="6.43"/>
    <col collapsed="false" customWidth="true" hidden="false" outlineLevel="0" max="4116" min="4116" style="129" width="11.71"/>
    <col collapsed="false" customWidth="true" hidden="true" outlineLevel="0" max="4117" min="4117" style="129" width="12.8"/>
    <col collapsed="false" customWidth="true" hidden="false" outlineLevel="0" max="4118" min="4118" style="129" width="3.71"/>
    <col collapsed="false" customWidth="true" hidden="false" outlineLevel="0" max="4119" min="4119" style="129" width="11.14"/>
    <col collapsed="false" customWidth="false" hidden="false" outlineLevel="0" max="4352" min="4120" style="129" width="10.57"/>
    <col collapsed="false" customWidth="true" hidden="true" outlineLevel="0" max="4360" min="4353" style="129" width="12.8"/>
    <col collapsed="false" customWidth="true" hidden="false" outlineLevel="0" max="4363" min="4361" style="129" width="3.71"/>
    <col collapsed="false" customWidth="true" hidden="false" outlineLevel="0" max="4364" min="4364" style="129" width="12.71"/>
    <col collapsed="false" customWidth="true" hidden="false" outlineLevel="0" max="4365" min="4365" style="129" width="47.43"/>
    <col collapsed="false" customWidth="true" hidden="true" outlineLevel="0" max="4369" min="4366" style="129" width="12.8"/>
    <col collapsed="false" customWidth="true" hidden="false" outlineLevel="0" max="4370" min="4370" style="129" width="11.71"/>
    <col collapsed="false" customWidth="true" hidden="false" outlineLevel="0" max="4371" min="4371" style="129" width="6.43"/>
    <col collapsed="false" customWidth="true" hidden="false" outlineLevel="0" max="4372" min="4372" style="129" width="11.71"/>
    <col collapsed="false" customWidth="true" hidden="true" outlineLevel="0" max="4373" min="4373" style="129" width="12.8"/>
    <col collapsed="false" customWidth="true" hidden="false" outlineLevel="0" max="4374" min="4374" style="129" width="3.71"/>
    <col collapsed="false" customWidth="true" hidden="false" outlineLevel="0" max="4375" min="4375" style="129" width="11.14"/>
    <col collapsed="false" customWidth="false" hidden="false" outlineLevel="0" max="4608" min="4376" style="129" width="10.57"/>
    <col collapsed="false" customWidth="true" hidden="true" outlineLevel="0" max="4616" min="4609" style="129" width="12.8"/>
    <col collapsed="false" customWidth="true" hidden="false" outlineLevel="0" max="4619" min="4617" style="129" width="3.71"/>
    <col collapsed="false" customWidth="true" hidden="false" outlineLevel="0" max="4620" min="4620" style="129" width="12.71"/>
    <col collapsed="false" customWidth="true" hidden="false" outlineLevel="0" max="4621" min="4621" style="129" width="47.43"/>
    <col collapsed="false" customWidth="true" hidden="true" outlineLevel="0" max="4625" min="4622" style="129" width="12.8"/>
    <col collapsed="false" customWidth="true" hidden="false" outlineLevel="0" max="4626" min="4626" style="129" width="11.71"/>
    <col collapsed="false" customWidth="true" hidden="false" outlineLevel="0" max="4627" min="4627" style="129" width="6.43"/>
    <col collapsed="false" customWidth="true" hidden="false" outlineLevel="0" max="4628" min="4628" style="129" width="11.71"/>
    <col collapsed="false" customWidth="true" hidden="true" outlineLevel="0" max="4629" min="4629" style="129" width="12.8"/>
    <col collapsed="false" customWidth="true" hidden="false" outlineLevel="0" max="4630" min="4630" style="129" width="3.71"/>
    <col collapsed="false" customWidth="true" hidden="false" outlineLevel="0" max="4631" min="4631" style="129" width="11.14"/>
    <col collapsed="false" customWidth="false" hidden="false" outlineLevel="0" max="4864" min="4632" style="129" width="10.57"/>
    <col collapsed="false" customWidth="true" hidden="true" outlineLevel="0" max="4872" min="4865" style="129" width="12.8"/>
    <col collapsed="false" customWidth="true" hidden="false" outlineLevel="0" max="4875" min="4873" style="129" width="3.71"/>
    <col collapsed="false" customWidth="true" hidden="false" outlineLevel="0" max="4876" min="4876" style="129" width="12.71"/>
    <col collapsed="false" customWidth="true" hidden="false" outlineLevel="0" max="4877" min="4877" style="129" width="47.43"/>
    <col collapsed="false" customWidth="true" hidden="true" outlineLevel="0" max="4881" min="4878" style="129" width="12.8"/>
    <col collapsed="false" customWidth="true" hidden="false" outlineLevel="0" max="4882" min="4882" style="129" width="11.71"/>
    <col collapsed="false" customWidth="true" hidden="false" outlineLevel="0" max="4883" min="4883" style="129" width="6.43"/>
    <col collapsed="false" customWidth="true" hidden="false" outlineLevel="0" max="4884" min="4884" style="129" width="11.71"/>
    <col collapsed="false" customWidth="true" hidden="true" outlineLevel="0" max="4885" min="4885" style="129" width="12.8"/>
    <col collapsed="false" customWidth="true" hidden="false" outlineLevel="0" max="4886" min="4886" style="129" width="3.71"/>
    <col collapsed="false" customWidth="true" hidden="false" outlineLevel="0" max="4887" min="4887" style="129" width="11.14"/>
    <col collapsed="false" customWidth="false" hidden="false" outlineLevel="0" max="5120" min="4888" style="129" width="10.57"/>
    <col collapsed="false" customWidth="true" hidden="true" outlineLevel="0" max="5128" min="5121" style="129" width="12.8"/>
    <col collapsed="false" customWidth="true" hidden="false" outlineLevel="0" max="5131" min="5129" style="129" width="3.71"/>
    <col collapsed="false" customWidth="true" hidden="false" outlineLevel="0" max="5132" min="5132" style="129" width="12.71"/>
    <col collapsed="false" customWidth="true" hidden="false" outlineLevel="0" max="5133" min="5133" style="129" width="47.43"/>
    <col collapsed="false" customWidth="true" hidden="true" outlineLevel="0" max="5137" min="5134" style="129" width="12.8"/>
    <col collapsed="false" customWidth="true" hidden="false" outlineLevel="0" max="5138" min="5138" style="129" width="11.71"/>
    <col collapsed="false" customWidth="true" hidden="false" outlineLevel="0" max="5139" min="5139" style="129" width="6.43"/>
    <col collapsed="false" customWidth="true" hidden="false" outlineLevel="0" max="5140" min="5140" style="129" width="11.71"/>
    <col collapsed="false" customWidth="true" hidden="true" outlineLevel="0" max="5141" min="5141" style="129" width="12.8"/>
    <col collapsed="false" customWidth="true" hidden="false" outlineLevel="0" max="5142" min="5142" style="129" width="3.71"/>
    <col collapsed="false" customWidth="true" hidden="false" outlineLevel="0" max="5143" min="5143" style="129" width="11.14"/>
    <col collapsed="false" customWidth="false" hidden="false" outlineLevel="0" max="5376" min="5144" style="129" width="10.57"/>
    <col collapsed="false" customWidth="true" hidden="true" outlineLevel="0" max="5384" min="5377" style="129" width="12.8"/>
    <col collapsed="false" customWidth="true" hidden="false" outlineLevel="0" max="5387" min="5385" style="129" width="3.71"/>
    <col collapsed="false" customWidth="true" hidden="false" outlineLevel="0" max="5388" min="5388" style="129" width="12.71"/>
    <col collapsed="false" customWidth="true" hidden="false" outlineLevel="0" max="5389" min="5389" style="129" width="47.43"/>
    <col collapsed="false" customWidth="true" hidden="true" outlineLevel="0" max="5393" min="5390" style="129" width="12.8"/>
    <col collapsed="false" customWidth="true" hidden="false" outlineLevel="0" max="5394" min="5394" style="129" width="11.71"/>
    <col collapsed="false" customWidth="true" hidden="false" outlineLevel="0" max="5395" min="5395" style="129" width="6.43"/>
    <col collapsed="false" customWidth="true" hidden="false" outlineLevel="0" max="5396" min="5396" style="129" width="11.71"/>
    <col collapsed="false" customWidth="true" hidden="true" outlineLevel="0" max="5397" min="5397" style="129" width="12.8"/>
    <col collapsed="false" customWidth="true" hidden="false" outlineLevel="0" max="5398" min="5398" style="129" width="3.71"/>
    <col collapsed="false" customWidth="true" hidden="false" outlineLevel="0" max="5399" min="5399" style="129" width="11.14"/>
    <col collapsed="false" customWidth="false" hidden="false" outlineLevel="0" max="5632" min="5400" style="129" width="10.57"/>
    <col collapsed="false" customWidth="true" hidden="true" outlineLevel="0" max="5640" min="5633" style="129" width="12.8"/>
    <col collapsed="false" customWidth="true" hidden="false" outlineLevel="0" max="5643" min="5641" style="129" width="3.71"/>
    <col collapsed="false" customWidth="true" hidden="false" outlineLevel="0" max="5644" min="5644" style="129" width="12.71"/>
    <col collapsed="false" customWidth="true" hidden="false" outlineLevel="0" max="5645" min="5645" style="129" width="47.43"/>
    <col collapsed="false" customWidth="true" hidden="true" outlineLevel="0" max="5649" min="5646" style="129" width="12.8"/>
    <col collapsed="false" customWidth="true" hidden="false" outlineLevel="0" max="5650" min="5650" style="129" width="11.71"/>
    <col collapsed="false" customWidth="true" hidden="false" outlineLevel="0" max="5651" min="5651" style="129" width="6.43"/>
    <col collapsed="false" customWidth="true" hidden="false" outlineLevel="0" max="5652" min="5652" style="129" width="11.71"/>
    <col collapsed="false" customWidth="true" hidden="true" outlineLevel="0" max="5653" min="5653" style="129" width="12.8"/>
    <col collapsed="false" customWidth="true" hidden="false" outlineLevel="0" max="5654" min="5654" style="129" width="3.71"/>
    <col collapsed="false" customWidth="true" hidden="false" outlineLevel="0" max="5655" min="5655" style="129" width="11.14"/>
    <col collapsed="false" customWidth="false" hidden="false" outlineLevel="0" max="5888" min="5656" style="129" width="10.57"/>
    <col collapsed="false" customWidth="true" hidden="true" outlineLevel="0" max="5896" min="5889" style="129" width="12.8"/>
    <col collapsed="false" customWidth="true" hidden="false" outlineLevel="0" max="5899" min="5897" style="129" width="3.71"/>
    <col collapsed="false" customWidth="true" hidden="false" outlineLevel="0" max="5900" min="5900" style="129" width="12.71"/>
    <col collapsed="false" customWidth="true" hidden="false" outlineLevel="0" max="5901" min="5901" style="129" width="47.43"/>
    <col collapsed="false" customWidth="true" hidden="true" outlineLevel="0" max="5905" min="5902" style="129" width="12.8"/>
    <col collapsed="false" customWidth="true" hidden="false" outlineLevel="0" max="5906" min="5906" style="129" width="11.71"/>
    <col collapsed="false" customWidth="true" hidden="false" outlineLevel="0" max="5907" min="5907" style="129" width="6.43"/>
    <col collapsed="false" customWidth="true" hidden="false" outlineLevel="0" max="5908" min="5908" style="129" width="11.71"/>
    <col collapsed="false" customWidth="true" hidden="true" outlineLevel="0" max="5909" min="5909" style="129" width="12.8"/>
    <col collapsed="false" customWidth="true" hidden="false" outlineLevel="0" max="5910" min="5910" style="129" width="3.71"/>
    <col collapsed="false" customWidth="true" hidden="false" outlineLevel="0" max="5911" min="5911" style="129" width="11.14"/>
    <col collapsed="false" customWidth="false" hidden="false" outlineLevel="0" max="6144" min="5912" style="129" width="10.57"/>
    <col collapsed="false" customWidth="true" hidden="true" outlineLevel="0" max="6152" min="6145" style="129" width="12.8"/>
    <col collapsed="false" customWidth="true" hidden="false" outlineLevel="0" max="6155" min="6153" style="129" width="3.71"/>
    <col collapsed="false" customWidth="true" hidden="false" outlineLevel="0" max="6156" min="6156" style="129" width="12.71"/>
    <col collapsed="false" customWidth="true" hidden="false" outlineLevel="0" max="6157" min="6157" style="129" width="47.43"/>
    <col collapsed="false" customWidth="true" hidden="true" outlineLevel="0" max="6161" min="6158" style="129" width="12.8"/>
    <col collapsed="false" customWidth="true" hidden="false" outlineLevel="0" max="6162" min="6162" style="129" width="11.71"/>
    <col collapsed="false" customWidth="true" hidden="false" outlineLevel="0" max="6163" min="6163" style="129" width="6.43"/>
    <col collapsed="false" customWidth="true" hidden="false" outlineLevel="0" max="6164" min="6164" style="129" width="11.71"/>
    <col collapsed="false" customWidth="true" hidden="true" outlineLevel="0" max="6165" min="6165" style="129" width="12.8"/>
    <col collapsed="false" customWidth="true" hidden="false" outlineLevel="0" max="6166" min="6166" style="129" width="3.71"/>
    <col collapsed="false" customWidth="true" hidden="false" outlineLevel="0" max="6167" min="6167" style="129" width="11.14"/>
    <col collapsed="false" customWidth="false" hidden="false" outlineLevel="0" max="6400" min="6168" style="129" width="10.57"/>
    <col collapsed="false" customWidth="true" hidden="true" outlineLevel="0" max="6408" min="6401" style="129" width="12.8"/>
    <col collapsed="false" customWidth="true" hidden="false" outlineLevel="0" max="6411" min="6409" style="129" width="3.71"/>
    <col collapsed="false" customWidth="true" hidden="false" outlineLevel="0" max="6412" min="6412" style="129" width="12.71"/>
    <col collapsed="false" customWidth="true" hidden="false" outlineLevel="0" max="6413" min="6413" style="129" width="47.43"/>
    <col collapsed="false" customWidth="true" hidden="true" outlineLevel="0" max="6417" min="6414" style="129" width="12.8"/>
    <col collapsed="false" customWidth="true" hidden="false" outlineLevel="0" max="6418" min="6418" style="129" width="11.71"/>
    <col collapsed="false" customWidth="true" hidden="false" outlineLevel="0" max="6419" min="6419" style="129" width="6.43"/>
    <col collapsed="false" customWidth="true" hidden="false" outlineLevel="0" max="6420" min="6420" style="129" width="11.71"/>
    <col collapsed="false" customWidth="true" hidden="true" outlineLevel="0" max="6421" min="6421" style="129" width="12.8"/>
    <col collapsed="false" customWidth="true" hidden="false" outlineLevel="0" max="6422" min="6422" style="129" width="3.71"/>
    <col collapsed="false" customWidth="true" hidden="false" outlineLevel="0" max="6423" min="6423" style="129" width="11.14"/>
    <col collapsed="false" customWidth="false" hidden="false" outlineLevel="0" max="6656" min="6424" style="129" width="10.57"/>
    <col collapsed="false" customWidth="true" hidden="true" outlineLevel="0" max="6664" min="6657" style="129" width="12.8"/>
    <col collapsed="false" customWidth="true" hidden="false" outlineLevel="0" max="6667" min="6665" style="129" width="3.71"/>
    <col collapsed="false" customWidth="true" hidden="false" outlineLevel="0" max="6668" min="6668" style="129" width="12.71"/>
    <col collapsed="false" customWidth="true" hidden="false" outlineLevel="0" max="6669" min="6669" style="129" width="47.43"/>
    <col collapsed="false" customWidth="true" hidden="true" outlineLevel="0" max="6673" min="6670" style="129" width="12.8"/>
    <col collapsed="false" customWidth="true" hidden="false" outlineLevel="0" max="6674" min="6674" style="129" width="11.71"/>
    <col collapsed="false" customWidth="true" hidden="false" outlineLevel="0" max="6675" min="6675" style="129" width="6.43"/>
    <col collapsed="false" customWidth="true" hidden="false" outlineLevel="0" max="6676" min="6676" style="129" width="11.71"/>
    <col collapsed="false" customWidth="true" hidden="true" outlineLevel="0" max="6677" min="6677" style="129" width="12.8"/>
    <col collapsed="false" customWidth="true" hidden="false" outlineLevel="0" max="6678" min="6678" style="129" width="3.71"/>
    <col collapsed="false" customWidth="true" hidden="false" outlineLevel="0" max="6679" min="6679" style="129" width="11.14"/>
    <col collapsed="false" customWidth="false" hidden="false" outlineLevel="0" max="6912" min="6680" style="129" width="10.57"/>
    <col collapsed="false" customWidth="true" hidden="true" outlineLevel="0" max="6920" min="6913" style="129" width="12.8"/>
    <col collapsed="false" customWidth="true" hidden="false" outlineLevel="0" max="6923" min="6921" style="129" width="3.71"/>
    <col collapsed="false" customWidth="true" hidden="false" outlineLevel="0" max="6924" min="6924" style="129" width="12.71"/>
    <col collapsed="false" customWidth="true" hidden="false" outlineLevel="0" max="6925" min="6925" style="129" width="47.43"/>
    <col collapsed="false" customWidth="true" hidden="true" outlineLevel="0" max="6929" min="6926" style="129" width="12.8"/>
    <col collapsed="false" customWidth="true" hidden="false" outlineLevel="0" max="6930" min="6930" style="129" width="11.71"/>
    <col collapsed="false" customWidth="true" hidden="false" outlineLevel="0" max="6931" min="6931" style="129" width="6.43"/>
    <col collapsed="false" customWidth="true" hidden="false" outlineLevel="0" max="6932" min="6932" style="129" width="11.71"/>
    <col collapsed="false" customWidth="true" hidden="true" outlineLevel="0" max="6933" min="6933" style="129" width="12.8"/>
    <col collapsed="false" customWidth="true" hidden="false" outlineLevel="0" max="6934" min="6934" style="129" width="3.71"/>
    <col collapsed="false" customWidth="true" hidden="false" outlineLevel="0" max="6935" min="6935" style="129" width="11.14"/>
    <col collapsed="false" customWidth="false" hidden="false" outlineLevel="0" max="7168" min="6936" style="129" width="10.57"/>
    <col collapsed="false" customWidth="true" hidden="true" outlineLevel="0" max="7176" min="7169" style="129" width="12.8"/>
    <col collapsed="false" customWidth="true" hidden="false" outlineLevel="0" max="7179" min="7177" style="129" width="3.71"/>
    <col collapsed="false" customWidth="true" hidden="false" outlineLevel="0" max="7180" min="7180" style="129" width="12.71"/>
    <col collapsed="false" customWidth="true" hidden="false" outlineLevel="0" max="7181" min="7181" style="129" width="47.43"/>
    <col collapsed="false" customWidth="true" hidden="true" outlineLevel="0" max="7185" min="7182" style="129" width="12.8"/>
    <col collapsed="false" customWidth="true" hidden="false" outlineLevel="0" max="7186" min="7186" style="129" width="11.71"/>
    <col collapsed="false" customWidth="true" hidden="false" outlineLevel="0" max="7187" min="7187" style="129" width="6.43"/>
    <col collapsed="false" customWidth="true" hidden="false" outlineLevel="0" max="7188" min="7188" style="129" width="11.71"/>
    <col collapsed="false" customWidth="true" hidden="true" outlineLevel="0" max="7189" min="7189" style="129" width="12.8"/>
    <col collapsed="false" customWidth="true" hidden="false" outlineLevel="0" max="7190" min="7190" style="129" width="3.71"/>
    <col collapsed="false" customWidth="true" hidden="false" outlineLevel="0" max="7191" min="7191" style="129" width="11.14"/>
    <col collapsed="false" customWidth="false" hidden="false" outlineLevel="0" max="7424" min="7192" style="129" width="10.57"/>
    <col collapsed="false" customWidth="true" hidden="true" outlineLevel="0" max="7432" min="7425" style="129" width="12.8"/>
    <col collapsed="false" customWidth="true" hidden="false" outlineLevel="0" max="7435" min="7433" style="129" width="3.71"/>
    <col collapsed="false" customWidth="true" hidden="false" outlineLevel="0" max="7436" min="7436" style="129" width="12.71"/>
    <col collapsed="false" customWidth="true" hidden="false" outlineLevel="0" max="7437" min="7437" style="129" width="47.43"/>
    <col collapsed="false" customWidth="true" hidden="true" outlineLevel="0" max="7441" min="7438" style="129" width="12.8"/>
    <col collapsed="false" customWidth="true" hidden="false" outlineLevel="0" max="7442" min="7442" style="129" width="11.71"/>
    <col collapsed="false" customWidth="true" hidden="false" outlineLevel="0" max="7443" min="7443" style="129" width="6.43"/>
    <col collapsed="false" customWidth="true" hidden="false" outlineLevel="0" max="7444" min="7444" style="129" width="11.71"/>
    <col collapsed="false" customWidth="true" hidden="true" outlineLevel="0" max="7445" min="7445" style="129" width="12.8"/>
    <col collapsed="false" customWidth="true" hidden="false" outlineLevel="0" max="7446" min="7446" style="129" width="3.71"/>
    <col collapsed="false" customWidth="true" hidden="false" outlineLevel="0" max="7447" min="7447" style="129" width="11.14"/>
    <col collapsed="false" customWidth="false" hidden="false" outlineLevel="0" max="7680" min="7448" style="129" width="10.57"/>
    <col collapsed="false" customWidth="true" hidden="true" outlineLevel="0" max="7688" min="7681" style="129" width="12.8"/>
    <col collapsed="false" customWidth="true" hidden="false" outlineLevel="0" max="7691" min="7689" style="129" width="3.71"/>
    <col collapsed="false" customWidth="true" hidden="false" outlineLevel="0" max="7692" min="7692" style="129" width="12.71"/>
    <col collapsed="false" customWidth="true" hidden="false" outlineLevel="0" max="7693" min="7693" style="129" width="47.43"/>
    <col collapsed="false" customWidth="true" hidden="true" outlineLevel="0" max="7697" min="7694" style="129" width="12.8"/>
    <col collapsed="false" customWidth="true" hidden="false" outlineLevel="0" max="7698" min="7698" style="129" width="11.71"/>
    <col collapsed="false" customWidth="true" hidden="false" outlineLevel="0" max="7699" min="7699" style="129" width="6.43"/>
    <col collapsed="false" customWidth="true" hidden="false" outlineLevel="0" max="7700" min="7700" style="129" width="11.71"/>
    <col collapsed="false" customWidth="true" hidden="true" outlineLevel="0" max="7701" min="7701" style="129" width="12.8"/>
    <col collapsed="false" customWidth="true" hidden="false" outlineLevel="0" max="7702" min="7702" style="129" width="3.71"/>
    <col collapsed="false" customWidth="true" hidden="false" outlineLevel="0" max="7703" min="7703" style="129" width="11.14"/>
    <col collapsed="false" customWidth="false" hidden="false" outlineLevel="0" max="7936" min="7704" style="129" width="10.57"/>
    <col collapsed="false" customWidth="true" hidden="true" outlineLevel="0" max="7944" min="7937" style="129" width="12.8"/>
    <col collapsed="false" customWidth="true" hidden="false" outlineLevel="0" max="7947" min="7945" style="129" width="3.71"/>
    <col collapsed="false" customWidth="true" hidden="false" outlineLevel="0" max="7948" min="7948" style="129" width="12.71"/>
    <col collapsed="false" customWidth="true" hidden="false" outlineLevel="0" max="7949" min="7949" style="129" width="47.43"/>
    <col collapsed="false" customWidth="true" hidden="true" outlineLevel="0" max="7953" min="7950" style="129" width="12.8"/>
    <col collapsed="false" customWidth="true" hidden="false" outlineLevel="0" max="7954" min="7954" style="129" width="11.71"/>
    <col collapsed="false" customWidth="true" hidden="false" outlineLevel="0" max="7955" min="7955" style="129" width="6.43"/>
    <col collapsed="false" customWidth="true" hidden="false" outlineLevel="0" max="7956" min="7956" style="129" width="11.71"/>
    <col collapsed="false" customWidth="true" hidden="true" outlineLevel="0" max="7957" min="7957" style="129" width="12.8"/>
    <col collapsed="false" customWidth="true" hidden="false" outlineLevel="0" max="7958" min="7958" style="129" width="3.71"/>
    <col collapsed="false" customWidth="true" hidden="false" outlineLevel="0" max="7959" min="7959" style="129" width="11.14"/>
    <col collapsed="false" customWidth="false" hidden="false" outlineLevel="0" max="8192" min="7960" style="129" width="10.57"/>
    <col collapsed="false" customWidth="true" hidden="true" outlineLevel="0" max="8200" min="8193" style="129" width="12.8"/>
    <col collapsed="false" customWidth="true" hidden="false" outlineLevel="0" max="8203" min="8201" style="129" width="3.71"/>
    <col collapsed="false" customWidth="true" hidden="false" outlineLevel="0" max="8204" min="8204" style="129" width="12.71"/>
    <col collapsed="false" customWidth="true" hidden="false" outlineLevel="0" max="8205" min="8205" style="129" width="47.43"/>
    <col collapsed="false" customWidth="true" hidden="true" outlineLevel="0" max="8209" min="8206" style="129" width="12.8"/>
    <col collapsed="false" customWidth="true" hidden="false" outlineLevel="0" max="8210" min="8210" style="129" width="11.71"/>
    <col collapsed="false" customWidth="true" hidden="false" outlineLevel="0" max="8211" min="8211" style="129" width="6.43"/>
    <col collapsed="false" customWidth="true" hidden="false" outlineLevel="0" max="8212" min="8212" style="129" width="11.71"/>
    <col collapsed="false" customWidth="true" hidden="true" outlineLevel="0" max="8213" min="8213" style="129" width="12.8"/>
    <col collapsed="false" customWidth="true" hidden="false" outlineLevel="0" max="8214" min="8214" style="129" width="3.71"/>
    <col collapsed="false" customWidth="true" hidden="false" outlineLevel="0" max="8215" min="8215" style="129" width="11.14"/>
    <col collapsed="false" customWidth="false" hidden="false" outlineLevel="0" max="8448" min="8216" style="129" width="10.57"/>
    <col collapsed="false" customWidth="true" hidden="true" outlineLevel="0" max="8456" min="8449" style="129" width="12.8"/>
    <col collapsed="false" customWidth="true" hidden="false" outlineLevel="0" max="8459" min="8457" style="129" width="3.71"/>
    <col collapsed="false" customWidth="true" hidden="false" outlineLevel="0" max="8460" min="8460" style="129" width="12.71"/>
    <col collapsed="false" customWidth="true" hidden="false" outlineLevel="0" max="8461" min="8461" style="129" width="47.43"/>
    <col collapsed="false" customWidth="true" hidden="true" outlineLevel="0" max="8465" min="8462" style="129" width="12.8"/>
    <col collapsed="false" customWidth="true" hidden="false" outlineLevel="0" max="8466" min="8466" style="129" width="11.71"/>
    <col collapsed="false" customWidth="true" hidden="false" outlineLevel="0" max="8467" min="8467" style="129" width="6.43"/>
    <col collapsed="false" customWidth="true" hidden="false" outlineLevel="0" max="8468" min="8468" style="129" width="11.71"/>
    <col collapsed="false" customWidth="true" hidden="true" outlineLevel="0" max="8469" min="8469" style="129" width="12.8"/>
    <col collapsed="false" customWidth="true" hidden="false" outlineLevel="0" max="8470" min="8470" style="129" width="3.71"/>
    <col collapsed="false" customWidth="true" hidden="false" outlineLevel="0" max="8471" min="8471" style="129" width="11.14"/>
    <col collapsed="false" customWidth="false" hidden="false" outlineLevel="0" max="8704" min="8472" style="129" width="10.57"/>
    <col collapsed="false" customWidth="true" hidden="true" outlineLevel="0" max="8712" min="8705" style="129" width="12.8"/>
    <col collapsed="false" customWidth="true" hidden="false" outlineLevel="0" max="8715" min="8713" style="129" width="3.71"/>
    <col collapsed="false" customWidth="true" hidden="false" outlineLevel="0" max="8716" min="8716" style="129" width="12.71"/>
    <col collapsed="false" customWidth="true" hidden="false" outlineLevel="0" max="8717" min="8717" style="129" width="47.43"/>
    <col collapsed="false" customWidth="true" hidden="true" outlineLevel="0" max="8721" min="8718" style="129" width="12.8"/>
    <col collapsed="false" customWidth="true" hidden="false" outlineLevel="0" max="8722" min="8722" style="129" width="11.71"/>
    <col collapsed="false" customWidth="true" hidden="false" outlineLevel="0" max="8723" min="8723" style="129" width="6.43"/>
    <col collapsed="false" customWidth="true" hidden="false" outlineLevel="0" max="8724" min="8724" style="129" width="11.71"/>
    <col collapsed="false" customWidth="true" hidden="true" outlineLevel="0" max="8725" min="8725" style="129" width="12.8"/>
    <col collapsed="false" customWidth="true" hidden="false" outlineLevel="0" max="8726" min="8726" style="129" width="3.71"/>
    <col collapsed="false" customWidth="true" hidden="false" outlineLevel="0" max="8727" min="8727" style="129" width="11.14"/>
    <col collapsed="false" customWidth="false" hidden="false" outlineLevel="0" max="8960" min="8728" style="129" width="10.57"/>
    <col collapsed="false" customWidth="true" hidden="true" outlineLevel="0" max="8968" min="8961" style="129" width="12.8"/>
    <col collapsed="false" customWidth="true" hidden="false" outlineLevel="0" max="8971" min="8969" style="129" width="3.71"/>
    <col collapsed="false" customWidth="true" hidden="false" outlineLevel="0" max="8972" min="8972" style="129" width="12.71"/>
    <col collapsed="false" customWidth="true" hidden="false" outlineLevel="0" max="8973" min="8973" style="129" width="47.43"/>
    <col collapsed="false" customWidth="true" hidden="true" outlineLevel="0" max="8977" min="8974" style="129" width="12.8"/>
    <col collapsed="false" customWidth="true" hidden="false" outlineLevel="0" max="8978" min="8978" style="129" width="11.71"/>
    <col collapsed="false" customWidth="true" hidden="false" outlineLevel="0" max="8979" min="8979" style="129" width="6.43"/>
    <col collapsed="false" customWidth="true" hidden="false" outlineLevel="0" max="8980" min="8980" style="129" width="11.71"/>
    <col collapsed="false" customWidth="true" hidden="true" outlineLevel="0" max="8981" min="8981" style="129" width="12.8"/>
    <col collapsed="false" customWidth="true" hidden="false" outlineLevel="0" max="8982" min="8982" style="129" width="3.71"/>
    <col collapsed="false" customWidth="true" hidden="false" outlineLevel="0" max="8983" min="8983" style="129" width="11.14"/>
    <col collapsed="false" customWidth="false" hidden="false" outlineLevel="0" max="9216" min="8984" style="129" width="10.57"/>
    <col collapsed="false" customWidth="true" hidden="true" outlineLevel="0" max="9224" min="9217" style="129" width="12.8"/>
    <col collapsed="false" customWidth="true" hidden="false" outlineLevel="0" max="9227" min="9225" style="129" width="3.71"/>
    <col collapsed="false" customWidth="true" hidden="false" outlineLevel="0" max="9228" min="9228" style="129" width="12.71"/>
    <col collapsed="false" customWidth="true" hidden="false" outlineLevel="0" max="9229" min="9229" style="129" width="47.43"/>
    <col collapsed="false" customWidth="true" hidden="true" outlineLevel="0" max="9233" min="9230" style="129" width="12.8"/>
    <col collapsed="false" customWidth="true" hidden="false" outlineLevel="0" max="9234" min="9234" style="129" width="11.71"/>
    <col collapsed="false" customWidth="true" hidden="false" outlineLevel="0" max="9235" min="9235" style="129" width="6.43"/>
    <col collapsed="false" customWidth="true" hidden="false" outlineLevel="0" max="9236" min="9236" style="129" width="11.71"/>
    <col collapsed="false" customWidth="true" hidden="true" outlineLevel="0" max="9237" min="9237" style="129" width="12.8"/>
    <col collapsed="false" customWidth="true" hidden="false" outlineLevel="0" max="9238" min="9238" style="129" width="3.71"/>
    <col collapsed="false" customWidth="true" hidden="false" outlineLevel="0" max="9239" min="9239" style="129" width="11.14"/>
    <col collapsed="false" customWidth="false" hidden="false" outlineLevel="0" max="9472" min="9240" style="129" width="10.57"/>
    <col collapsed="false" customWidth="true" hidden="true" outlineLevel="0" max="9480" min="9473" style="129" width="12.8"/>
    <col collapsed="false" customWidth="true" hidden="false" outlineLevel="0" max="9483" min="9481" style="129" width="3.71"/>
    <col collapsed="false" customWidth="true" hidden="false" outlineLevel="0" max="9484" min="9484" style="129" width="12.71"/>
    <col collapsed="false" customWidth="true" hidden="false" outlineLevel="0" max="9485" min="9485" style="129" width="47.43"/>
    <col collapsed="false" customWidth="true" hidden="true" outlineLevel="0" max="9489" min="9486" style="129" width="12.8"/>
    <col collapsed="false" customWidth="true" hidden="false" outlineLevel="0" max="9490" min="9490" style="129" width="11.71"/>
    <col collapsed="false" customWidth="true" hidden="false" outlineLevel="0" max="9491" min="9491" style="129" width="6.43"/>
    <col collapsed="false" customWidth="true" hidden="false" outlineLevel="0" max="9492" min="9492" style="129" width="11.71"/>
    <col collapsed="false" customWidth="true" hidden="true" outlineLevel="0" max="9493" min="9493" style="129" width="12.8"/>
    <col collapsed="false" customWidth="true" hidden="false" outlineLevel="0" max="9494" min="9494" style="129" width="3.71"/>
    <col collapsed="false" customWidth="true" hidden="false" outlineLevel="0" max="9495" min="9495" style="129" width="11.14"/>
    <col collapsed="false" customWidth="false" hidden="false" outlineLevel="0" max="9728" min="9496" style="129" width="10.57"/>
    <col collapsed="false" customWidth="true" hidden="true" outlineLevel="0" max="9736" min="9729" style="129" width="12.8"/>
    <col collapsed="false" customWidth="true" hidden="false" outlineLevel="0" max="9739" min="9737" style="129" width="3.71"/>
    <col collapsed="false" customWidth="true" hidden="false" outlineLevel="0" max="9740" min="9740" style="129" width="12.71"/>
    <col collapsed="false" customWidth="true" hidden="false" outlineLevel="0" max="9741" min="9741" style="129" width="47.43"/>
    <col collapsed="false" customWidth="true" hidden="true" outlineLevel="0" max="9745" min="9742" style="129" width="12.8"/>
    <col collapsed="false" customWidth="true" hidden="false" outlineLevel="0" max="9746" min="9746" style="129" width="11.71"/>
    <col collapsed="false" customWidth="true" hidden="false" outlineLevel="0" max="9747" min="9747" style="129" width="6.43"/>
    <col collapsed="false" customWidth="true" hidden="false" outlineLevel="0" max="9748" min="9748" style="129" width="11.71"/>
    <col collapsed="false" customWidth="true" hidden="true" outlineLevel="0" max="9749" min="9749" style="129" width="12.8"/>
    <col collapsed="false" customWidth="true" hidden="false" outlineLevel="0" max="9750" min="9750" style="129" width="3.71"/>
    <col collapsed="false" customWidth="true" hidden="false" outlineLevel="0" max="9751" min="9751" style="129" width="11.14"/>
    <col collapsed="false" customWidth="false" hidden="false" outlineLevel="0" max="9984" min="9752" style="129" width="10.57"/>
    <col collapsed="false" customWidth="true" hidden="true" outlineLevel="0" max="9992" min="9985" style="129" width="12.8"/>
    <col collapsed="false" customWidth="true" hidden="false" outlineLevel="0" max="9995" min="9993" style="129" width="3.71"/>
    <col collapsed="false" customWidth="true" hidden="false" outlineLevel="0" max="9996" min="9996" style="129" width="12.71"/>
    <col collapsed="false" customWidth="true" hidden="false" outlineLevel="0" max="9997" min="9997" style="129" width="47.43"/>
    <col collapsed="false" customWidth="true" hidden="true" outlineLevel="0" max="10001" min="9998" style="129" width="12.8"/>
    <col collapsed="false" customWidth="true" hidden="false" outlineLevel="0" max="10002" min="10002" style="129" width="11.71"/>
    <col collapsed="false" customWidth="true" hidden="false" outlineLevel="0" max="10003" min="10003" style="129" width="6.43"/>
    <col collapsed="false" customWidth="true" hidden="false" outlineLevel="0" max="10004" min="10004" style="129" width="11.71"/>
    <col collapsed="false" customWidth="true" hidden="true" outlineLevel="0" max="10005" min="10005" style="129" width="12.8"/>
    <col collapsed="false" customWidth="true" hidden="false" outlineLevel="0" max="10006" min="10006" style="129" width="3.71"/>
    <col collapsed="false" customWidth="true" hidden="false" outlineLevel="0" max="10007" min="10007" style="129" width="11.14"/>
    <col collapsed="false" customWidth="false" hidden="false" outlineLevel="0" max="10240" min="10008" style="129" width="10.57"/>
    <col collapsed="false" customWidth="true" hidden="true" outlineLevel="0" max="10248" min="10241" style="129" width="12.8"/>
    <col collapsed="false" customWidth="true" hidden="false" outlineLevel="0" max="10251" min="10249" style="129" width="3.71"/>
    <col collapsed="false" customWidth="true" hidden="false" outlineLevel="0" max="10252" min="10252" style="129" width="12.71"/>
    <col collapsed="false" customWidth="true" hidden="false" outlineLevel="0" max="10253" min="10253" style="129" width="47.43"/>
    <col collapsed="false" customWidth="true" hidden="true" outlineLevel="0" max="10257" min="10254" style="129" width="12.8"/>
    <col collapsed="false" customWidth="true" hidden="false" outlineLevel="0" max="10258" min="10258" style="129" width="11.71"/>
    <col collapsed="false" customWidth="true" hidden="false" outlineLevel="0" max="10259" min="10259" style="129" width="6.43"/>
    <col collapsed="false" customWidth="true" hidden="false" outlineLevel="0" max="10260" min="10260" style="129" width="11.71"/>
    <col collapsed="false" customWidth="true" hidden="true" outlineLevel="0" max="10261" min="10261" style="129" width="12.8"/>
    <col collapsed="false" customWidth="true" hidden="false" outlineLevel="0" max="10262" min="10262" style="129" width="3.71"/>
    <col collapsed="false" customWidth="true" hidden="false" outlineLevel="0" max="10263" min="10263" style="129" width="11.14"/>
    <col collapsed="false" customWidth="false" hidden="false" outlineLevel="0" max="10496" min="10264" style="129" width="10.57"/>
    <col collapsed="false" customWidth="true" hidden="true" outlineLevel="0" max="10504" min="10497" style="129" width="12.8"/>
    <col collapsed="false" customWidth="true" hidden="false" outlineLevel="0" max="10507" min="10505" style="129" width="3.71"/>
    <col collapsed="false" customWidth="true" hidden="false" outlineLevel="0" max="10508" min="10508" style="129" width="12.71"/>
    <col collapsed="false" customWidth="true" hidden="false" outlineLevel="0" max="10509" min="10509" style="129" width="47.43"/>
    <col collapsed="false" customWidth="true" hidden="true" outlineLevel="0" max="10513" min="10510" style="129" width="12.8"/>
    <col collapsed="false" customWidth="true" hidden="false" outlineLevel="0" max="10514" min="10514" style="129" width="11.71"/>
    <col collapsed="false" customWidth="true" hidden="false" outlineLevel="0" max="10515" min="10515" style="129" width="6.43"/>
    <col collapsed="false" customWidth="true" hidden="false" outlineLevel="0" max="10516" min="10516" style="129" width="11.71"/>
    <col collapsed="false" customWidth="true" hidden="true" outlineLevel="0" max="10517" min="10517" style="129" width="12.8"/>
    <col collapsed="false" customWidth="true" hidden="false" outlineLevel="0" max="10518" min="10518" style="129" width="3.71"/>
    <col collapsed="false" customWidth="true" hidden="false" outlineLevel="0" max="10519" min="10519" style="129" width="11.14"/>
    <col collapsed="false" customWidth="false" hidden="false" outlineLevel="0" max="10752" min="10520" style="129" width="10.57"/>
    <col collapsed="false" customWidth="true" hidden="true" outlineLevel="0" max="10760" min="10753" style="129" width="12.8"/>
    <col collapsed="false" customWidth="true" hidden="false" outlineLevel="0" max="10763" min="10761" style="129" width="3.71"/>
    <col collapsed="false" customWidth="true" hidden="false" outlineLevel="0" max="10764" min="10764" style="129" width="12.71"/>
    <col collapsed="false" customWidth="true" hidden="false" outlineLevel="0" max="10765" min="10765" style="129" width="47.43"/>
    <col collapsed="false" customWidth="true" hidden="true" outlineLevel="0" max="10769" min="10766" style="129" width="12.8"/>
    <col collapsed="false" customWidth="true" hidden="false" outlineLevel="0" max="10770" min="10770" style="129" width="11.71"/>
    <col collapsed="false" customWidth="true" hidden="false" outlineLevel="0" max="10771" min="10771" style="129" width="6.43"/>
    <col collapsed="false" customWidth="true" hidden="false" outlineLevel="0" max="10772" min="10772" style="129" width="11.71"/>
    <col collapsed="false" customWidth="true" hidden="true" outlineLevel="0" max="10773" min="10773" style="129" width="12.8"/>
    <col collapsed="false" customWidth="true" hidden="false" outlineLevel="0" max="10774" min="10774" style="129" width="3.71"/>
    <col collapsed="false" customWidth="true" hidden="false" outlineLevel="0" max="10775" min="10775" style="129" width="11.14"/>
    <col collapsed="false" customWidth="false" hidden="false" outlineLevel="0" max="11008" min="10776" style="129" width="10.57"/>
    <col collapsed="false" customWidth="true" hidden="true" outlineLevel="0" max="11016" min="11009" style="129" width="12.8"/>
    <col collapsed="false" customWidth="true" hidden="false" outlineLevel="0" max="11019" min="11017" style="129" width="3.71"/>
    <col collapsed="false" customWidth="true" hidden="false" outlineLevel="0" max="11020" min="11020" style="129" width="12.71"/>
    <col collapsed="false" customWidth="true" hidden="false" outlineLevel="0" max="11021" min="11021" style="129" width="47.43"/>
    <col collapsed="false" customWidth="true" hidden="true" outlineLevel="0" max="11025" min="11022" style="129" width="12.8"/>
    <col collapsed="false" customWidth="true" hidden="false" outlineLevel="0" max="11026" min="11026" style="129" width="11.71"/>
    <col collapsed="false" customWidth="true" hidden="false" outlineLevel="0" max="11027" min="11027" style="129" width="6.43"/>
    <col collapsed="false" customWidth="true" hidden="false" outlineLevel="0" max="11028" min="11028" style="129" width="11.71"/>
    <col collapsed="false" customWidth="true" hidden="true" outlineLevel="0" max="11029" min="11029" style="129" width="12.8"/>
    <col collapsed="false" customWidth="true" hidden="false" outlineLevel="0" max="11030" min="11030" style="129" width="3.71"/>
    <col collapsed="false" customWidth="true" hidden="false" outlineLevel="0" max="11031" min="11031" style="129" width="11.14"/>
    <col collapsed="false" customWidth="false" hidden="false" outlineLevel="0" max="11264" min="11032" style="129" width="10.57"/>
    <col collapsed="false" customWidth="true" hidden="true" outlineLevel="0" max="11272" min="11265" style="129" width="12.8"/>
    <col collapsed="false" customWidth="true" hidden="false" outlineLevel="0" max="11275" min="11273" style="129" width="3.71"/>
    <col collapsed="false" customWidth="true" hidden="false" outlineLevel="0" max="11276" min="11276" style="129" width="12.71"/>
    <col collapsed="false" customWidth="true" hidden="false" outlineLevel="0" max="11277" min="11277" style="129" width="47.43"/>
    <col collapsed="false" customWidth="true" hidden="true" outlineLevel="0" max="11281" min="11278" style="129" width="12.8"/>
    <col collapsed="false" customWidth="true" hidden="false" outlineLevel="0" max="11282" min="11282" style="129" width="11.71"/>
    <col collapsed="false" customWidth="true" hidden="false" outlineLevel="0" max="11283" min="11283" style="129" width="6.43"/>
    <col collapsed="false" customWidth="true" hidden="false" outlineLevel="0" max="11284" min="11284" style="129" width="11.71"/>
    <col collapsed="false" customWidth="true" hidden="true" outlineLevel="0" max="11285" min="11285" style="129" width="12.8"/>
    <col collapsed="false" customWidth="true" hidden="false" outlineLevel="0" max="11286" min="11286" style="129" width="3.71"/>
    <col collapsed="false" customWidth="true" hidden="false" outlineLevel="0" max="11287" min="11287" style="129" width="11.14"/>
    <col collapsed="false" customWidth="false" hidden="false" outlineLevel="0" max="11520" min="11288" style="129" width="10.57"/>
    <col collapsed="false" customWidth="true" hidden="true" outlineLevel="0" max="11528" min="11521" style="129" width="12.8"/>
    <col collapsed="false" customWidth="true" hidden="false" outlineLevel="0" max="11531" min="11529" style="129" width="3.71"/>
    <col collapsed="false" customWidth="true" hidden="false" outlineLevel="0" max="11532" min="11532" style="129" width="12.71"/>
    <col collapsed="false" customWidth="true" hidden="false" outlineLevel="0" max="11533" min="11533" style="129" width="47.43"/>
    <col collapsed="false" customWidth="true" hidden="true" outlineLevel="0" max="11537" min="11534" style="129" width="12.8"/>
    <col collapsed="false" customWidth="true" hidden="false" outlineLevel="0" max="11538" min="11538" style="129" width="11.71"/>
    <col collapsed="false" customWidth="true" hidden="false" outlineLevel="0" max="11539" min="11539" style="129" width="6.43"/>
    <col collapsed="false" customWidth="true" hidden="false" outlineLevel="0" max="11540" min="11540" style="129" width="11.71"/>
    <col collapsed="false" customWidth="true" hidden="true" outlineLevel="0" max="11541" min="11541" style="129" width="12.8"/>
    <col collapsed="false" customWidth="true" hidden="false" outlineLevel="0" max="11542" min="11542" style="129" width="3.71"/>
    <col collapsed="false" customWidth="true" hidden="false" outlineLevel="0" max="11543" min="11543" style="129" width="11.14"/>
    <col collapsed="false" customWidth="false" hidden="false" outlineLevel="0" max="11776" min="11544" style="129" width="10.57"/>
    <col collapsed="false" customWidth="true" hidden="true" outlineLevel="0" max="11784" min="11777" style="129" width="12.8"/>
    <col collapsed="false" customWidth="true" hidden="false" outlineLevel="0" max="11787" min="11785" style="129" width="3.71"/>
    <col collapsed="false" customWidth="true" hidden="false" outlineLevel="0" max="11788" min="11788" style="129" width="12.71"/>
    <col collapsed="false" customWidth="true" hidden="false" outlineLevel="0" max="11789" min="11789" style="129" width="47.43"/>
    <col collapsed="false" customWidth="true" hidden="true" outlineLevel="0" max="11793" min="11790" style="129" width="12.8"/>
    <col collapsed="false" customWidth="true" hidden="false" outlineLevel="0" max="11794" min="11794" style="129" width="11.71"/>
    <col collapsed="false" customWidth="true" hidden="false" outlineLevel="0" max="11795" min="11795" style="129" width="6.43"/>
    <col collapsed="false" customWidth="true" hidden="false" outlineLevel="0" max="11796" min="11796" style="129" width="11.71"/>
    <col collapsed="false" customWidth="true" hidden="true" outlineLevel="0" max="11797" min="11797" style="129" width="12.8"/>
    <col collapsed="false" customWidth="true" hidden="false" outlineLevel="0" max="11798" min="11798" style="129" width="3.71"/>
    <col collapsed="false" customWidth="true" hidden="false" outlineLevel="0" max="11799" min="11799" style="129" width="11.14"/>
    <col collapsed="false" customWidth="false" hidden="false" outlineLevel="0" max="12032" min="11800" style="129" width="10.57"/>
    <col collapsed="false" customWidth="true" hidden="true" outlineLevel="0" max="12040" min="12033" style="129" width="12.8"/>
    <col collapsed="false" customWidth="true" hidden="false" outlineLevel="0" max="12043" min="12041" style="129" width="3.71"/>
    <col collapsed="false" customWidth="true" hidden="false" outlineLevel="0" max="12044" min="12044" style="129" width="12.71"/>
    <col collapsed="false" customWidth="true" hidden="false" outlineLevel="0" max="12045" min="12045" style="129" width="47.43"/>
    <col collapsed="false" customWidth="true" hidden="true" outlineLevel="0" max="12049" min="12046" style="129" width="12.8"/>
    <col collapsed="false" customWidth="true" hidden="false" outlineLevel="0" max="12050" min="12050" style="129" width="11.71"/>
    <col collapsed="false" customWidth="true" hidden="false" outlineLevel="0" max="12051" min="12051" style="129" width="6.43"/>
    <col collapsed="false" customWidth="true" hidden="false" outlineLevel="0" max="12052" min="12052" style="129" width="11.71"/>
    <col collapsed="false" customWidth="true" hidden="true" outlineLevel="0" max="12053" min="12053" style="129" width="12.8"/>
    <col collapsed="false" customWidth="true" hidden="false" outlineLevel="0" max="12054" min="12054" style="129" width="3.71"/>
    <col collapsed="false" customWidth="true" hidden="false" outlineLevel="0" max="12055" min="12055" style="129" width="11.14"/>
    <col collapsed="false" customWidth="false" hidden="false" outlineLevel="0" max="12288" min="12056" style="129" width="10.57"/>
    <col collapsed="false" customWidth="true" hidden="true" outlineLevel="0" max="12296" min="12289" style="129" width="12.8"/>
    <col collapsed="false" customWidth="true" hidden="false" outlineLevel="0" max="12299" min="12297" style="129" width="3.71"/>
    <col collapsed="false" customWidth="true" hidden="false" outlineLevel="0" max="12300" min="12300" style="129" width="12.71"/>
    <col collapsed="false" customWidth="true" hidden="false" outlineLevel="0" max="12301" min="12301" style="129" width="47.43"/>
    <col collapsed="false" customWidth="true" hidden="true" outlineLevel="0" max="12305" min="12302" style="129" width="12.8"/>
    <col collapsed="false" customWidth="true" hidden="false" outlineLevel="0" max="12306" min="12306" style="129" width="11.71"/>
    <col collapsed="false" customWidth="true" hidden="false" outlineLevel="0" max="12307" min="12307" style="129" width="6.43"/>
    <col collapsed="false" customWidth="true" hidden="false" outlineLevel="0" max="12308" min="12308" style="129" width="11.71"/>
    <col collapsed="false" customWidth="true" hidden="true" outlineLevel="0" max="12309" min="12309" style="129" width="12.8"/>
    <col collapsed="false" customWidth="true" hidden="false" outlineLevel="0" max="12310" min="12310" style="129" width="3.71"/>
    <col collapsed="false" customWidth="true" hidden="false" outlineLevel="0" max="12311" min="12311" style="129" width="11.14"/>
    <col collapsed="false" customWidth="false" hidden="false" outlineLevel="0" max="12544" min="12312" style="129" width="10.57"/>
    <col collapsed="false" customWidth="true" hidden="true" outlineLevel="0" max="12552" min="12545" style="129" width="12.8"/>
    <col collapsed="false" customWidth="true" hidden="false" outlineLevel="0" max="12555" min="12553" style="129" width="3.71"/>
    <col collapsed="false" customWidth="true" hidden="false" outlineLevel="0" max="12556" min="12556" style="129" width="12.71"/>
    <col collapsed="false" customWidth="true" hidden="false" outlineLevel="0" max="12557" min="12557" style="129" width="47.43"/>
    <col collapsed="false" customWidth="true" hidden="true" outlineLevel="0" max="12561" min="12558" style="129" width="12.8"/>
    <col collapsed="false" customWidth="true" hidden="false" outlineLevel="0" max="12562" min="12562" style="129" width="11.71"/>
    <col collapsed="false" customWidth="true" hidden="false" outlineLevel="0" max="12563" min="12563" style="129" width="6.43"/>
    <col collapsed="false" customWidth="true" hidden="false" outlineLevel="0" max="12564" min="12564" style="129" width="11.71"/>
    <col collapsed="false" customWidth="true" hidden="true" outlineLevel="0" max="12565" min="12565" style="129" width="12.8"/>
    <col collapsed="false" customWidth="true" hidden="false" outlineLevel="0" max="12566" min="12566" style="129" width="3.71"/>
    <col collapsed="false" customWidth="true" hidden="false" outlineLevel="0" max="12567" min="12567" style="129" width="11.14"/>
    <col collapsed="false" customWidth="false" hidden="false" outlineLevel="0" max="12800" min="12568" style="129" width="10.57"/>
    <col collapsed="false" customWidth="true" hidden="true" outlineLevel="0" max="12808" min="12801" style="129" width="12.8"/>
    <col collapsed="false" customWidth="true" hidden="false" outlineLevel="0" max="12811" min="12809" style="129" width="3.71"/>
    <col collapsed="false" customWidth="true" hidden="false" outlineLevel="0" max="12812" min="12812" style="129" width="12.71"/>
    <col collapsed="false" customWidth="true" hidden="false" outlineLevel="0" max="12813" min="12813" style="129" width="47.43"/>
    <col collapsed="false" customWidth="true" hidden="true" outlineLevel="0" max="12817" min="12814" style="129" width="12.8"/>
    <col collapsed="false" customWidth="true" hidden="false" outlineLevel="0" max="12818" min="12818" style="129" width="11.71"/>
    <col collapsed="false" customWidth="true" hidden="false" outlineLevel="0" max="12819" min="12819" style="129" width="6.43"/>
    <col collapsed="false" customWidth="true" hidden="false" outlineLevel="0" max="12820" min="12820" style="129" width="11.71"/>
    <col collapsed="false" customWidth="true" hidden="true" outlineLevel="0" max="12821" min="12821" style="129" width="12.8"/>
    <col collapsed="false" customWidth="true" hidden="false" outlineLevel="0" max="12822" min="12822" style="129" width="3.71"/>
    <col collapsed="false" customWidth="true" hidden="false" outlineLevel="0" max="12823" min="12823" style="129" width="11.14"/>
    <col collapsed="false" customWidth="false" hidden="false" outlineLevel="0" max="13056" min="12824" style="129" width="10.57"/>
    <col collapsed="false" customWidth="true" hidden="true" outlineLevel="0" max="13064" min="13057" style="129" width="12.8"/>
    <col collapsed="false" customWidth="true" hidden="false" outlineLevel="0" max="13067" min="13065" style="129" width="3.71"/>
    <col collapsed="false" customWidth="true" hidden="false" outlineLevel="0" max="13068" min="13068" style="129" width="12.71"/>
    <col collapsed="false" customWidth="true" hidden="false" outlineLevel="0" max="13069" min="13069" style="129" width="47.43"/>
    <col collapsed="false" customWidth="true" hidden="true" outlineLevel="0" max="13073" min="13070" style="129" width="12.8"/>
    <col collapsed="false" customWidth="true" hidden="false" outlineLevel="0" max="13074" min="13074" style="129" width="11.71"/>
    <col collapsed="false" customWidth="true" hidden="false" outlineLevel="0" max="13075" min="13075" style="129" width="6.43"/>
    <col collapsed="false" customWidth="true" hidden="false" outlineLevel="0" max="13076" min="13076" style="129" width="11.71"/>
    <col collapsed="false" customWidth="true" hidden="true" outlineLevel="0" max="13077" min="13077" style="129" width="12.8"/>
    <col collapsed="false" customWidth="true" hidden="false" outlineLevel="0" max="13078" min="13078" style="129" width="3.71"/>
    <col collapsed="false" customWidth="true" hidden="false" outlineLevel="0" max="13079" min="13079" style="129" width="11.14"/>
    <col collapsed="false" customWidth="false" hidden="false" outlineLevel="0" max="13312" min="13080" style="129" width="10.57"/>
    <col collapsed="false" customWidth="true" hidden="true" outlineLevel="0" max="13320" min="13313" style="129" width="12.8"/>
    <col collapsed="false" customWidth="true" hidden="false" outlineLevel="0" max="13323" min="13321" style="129" width="3.71"/>
    <col collapsed="false" customWidth="true" hidden="false" outlineLevel="0" max="13324" min="13324" style="129" width="12.71"/>
    <col collapsed="false" customWidth="true" hidden="false" outlineLevel="0" max="13325" min="13325" style="129" width="47.43"/>
    <col collapsed="false" customWidth="true" hidden="true" outlineLevel="0" max="13329" min="13326" style="129" width="12.8"/>
    <col collapsed="false" customWidth="true" hidden="false" outlineLevel="0" max="13330" min="13330" style="129" width="11.71"/>
    <col collapsed="false" customWidth="true" hidden="false" outlineLevel="0" max="13331" min="13331" style="129" width="6.43"/>
    <col collapsed="false" customWidth="true" hidden="false" outlineLevel="0" max="13332" min="13332" style="129" width="11.71"/>
    <col collapsed="false" customWidth="true" hidden="true" outlineLevel="0" max="13333" min="13333" style="129" width="12.8"/>
    <col collapsed="false" customWidth="true" hidden="false" outlineLevel="0" max="13334" min="13334" style="129" width="3.71"/>
    <col collapsed="false" customWidth="true" hidden="false" outlineLevel="0" max="13335" min="13335" style="129" width="11.14"/>
    <col collapsed="false" customWidth="false" hidden="false" outlineLevel="0" max="13568" min="13336" style="129" width="10.57"/>
    <col collapsed="false" customWidth="true" hidden="true" outlineLevel="0" max="13576" min="13569" style="129" width="12.8"/>
    <col collapsed="false" customWidth="true" hidden="false" outlineLevel="0" max="13579" min="13577" style="129" width="3.71"/>
    <col collapsed="false" customWidth="true" hidden="false" outlineLevel="0" max="13580" min="13580" style="129" width="12.71"/>
    <col collapsed="false" customWidth="true" hidden="false" outlineLevel="0" max="13581" min="13581" style="129" width="47.43"/>
    <col collapsed="false" customWidth="true" hidden="true" outlineLevel="0" max="13585" min="13582" style="129" width="12.8"/>
    <col collapsed="false" customWidth="true" hidden="false" outlineLevel="0" max="13586" min="13586" style="129" width="11.71"/>
    <col collapsed="false" customWidth="true" hidden="false" outlineLevel="0" max="13587" min="13587" style="129" width="6.43"/>
    <col collapsed="false" customWidth="true" hidden="false" outlineLevel="0" max="13588" min="13588" style="129" width="11.71"/>
    <col collapsed="false" customWidth="true" hidden="true" outlineLevel="0" max="13589" min="13589" style="129" width="12.8"/>
    <col collapsed="false" customWidth="true" hidden="false" outlineLevel="0" max="13590" min="13590" style="129" width="3.71"/>
    <col collapsed="false" customWidth="true" hidden="false" outlineLevel="0" max="13591" min="13591" style="129" width="11.14"/>
    <col collapsed="false" customWidth="false" hidden="false" outlineLevel="0" max="13824" min="13592" style="129" width="10.57"/>
    <col collapsed="false" customWidth="true" hidden="true" outlineLevel="0" max="13832" min="13825" style="129" width="12.8"/>
    <col collapsed="false" customWidth="true" hidden="false" outlineLevel="0" max="13835" min="13833" style="129" width="3.71"/>
    <col collapsed="false" customWidth="true" hidden="false" outlineLevel="0" max="13836" min="13836" style="129" width="12.71"/>
    <col collapsed="false" customWidth="true" hidden="false" outlineLevel="0" max="13837" min="13837" style="129" width="47.43"/>
    <col collapsed="false" customWidth="true" hidden="true" outlineLevel="0" max="13841" min="13838" style="129" width="12.8"/>
    <col collapsed="false" customWidth="true" hidden="false" outlineLevel="0" max="13842" min="13842" style="129" width="11.71"/>
    <col collapsed="false" customWidth="true" hidden="false" outlineLevel="0" max="13843" min="13843" style="129" width="6.43"/>
    <col collapsed="false" customWidth="true" hidden="false" outlineLevel="0" max="13844" min="13844" style="129" width="11.71"/>
    <col collapsed="false" customWidth="true" hidden="true" outlineLevel="0" max="13845" min="13845" style="129" width="12.8"/>
    <col collapsed="false" customWidth="true" hidden="false" outlineLevel="0" max="13846" min="13846" style="129" width="3.71"/>
    <col collapsed="false" customWidth="true" hidden="false" outlineLevel="0" max="13847" min="13847" style="129" width="11.14"/>
    <col collapsed="false" customWidth="false" hidden="false" outlineLevel="0" max="14080" min="13848" style="129" width="10.57"/>
    <col collapsed="false" customWidth="true" hidden="true" outlineLevel="0" max="14088" min="14081" style="129" width="12.8"/>
    <col collapsed="false" customWidth="true" hidden="false" outlineLevel="0" max="14091" min="14089" style="129" width="3.71"/>
    <col collapsed="false" customWidth="true" hidden="false" outlineLevel="0" max="14092" min="14092" style="129" width="12.71"/>
    <col collapsed="false" customWidth="true" hidden="false" outlineLevel="0" max="14093" min="14093" style="129" width="47.43"/>
    <col collapsed="false" customWidth="true" hidden="true" outlineLevel="0" max="14097" min="14094" style="129" width="12.8"/>
    <col collapsed="false" customWidth="true" hidden="false" outlineLevel="0" max="14098" min="14098" style="129" width="11.71"/>
    <col collapsed="false" customWidth="true" hidden="false" outlineLevel="0" max="14099" min="14099" style="129" width="6.43"/>
    <col collapsed="false" customWidth="true" hidden="false" outlineLevel="0" max="14100" min="14100" style="129" width="11.71"/>
    <col collapsed="false" customWidth="true" hidden="true" outlineLevel="0" max="14101" min="14101" style="129" width="12.8"/>
    <col collapsed="false" customWidth="true" hidden="false" outlineLevel="0" max="14102" min="14102" style="129" width="3.71"/>
    <col collapsed="false" customWidth="true" hidden="false" outlineLevel="0" max="14103" min="14103" style="129" width="11.14"/>
    <col collapsed="false" customWidth="false" hidden="false" outlineLevel="0" max="14336" min="14104" style="129" width="10.57"/>
    <col collapsed="false" customWidth="true" hidden="true" outlineLevel="0" max="14344" min="14337" style="129" width="12.8"/>
    <col collapsed="false" customWidth="true" hidden="false" outlineLevel="0" max="14347" min="14345" style="129" width="3.71"/>
    <col collapsed="false" customWidth="true" hidden="false" outlineLevel="0" max="14348" min="14348" style="129" width="12.71"/>
    <col collapsed="false" customWidth="true" hidden="false" outlineLevel="0" max="14349" min="14349" style="129" width="47.43"/>
    <col collapsed="false" customWidth="true" hidden="true" outlineLevel="0" max="14353" min="14350" style="129" width="12.8"/>
    <col collapsed="false" customWidth="true" hidden="false" outlineLevel="0" max="14354" min="14354" style="129" width="11.71"/>
    <col collapsed="false" customWidth="true" hidden="false" outlineLevel="0" max="14355" min="14355" style="129" width="6.43"/>
    <col collapsed="false" customWidth="true" hidden="false" outlineLevel="0" max="14356" min="14356" style="129" width="11.71"/>
    <col collapsed="false" customWidth="true" hidden="true" outlineLevel="0" max="14357" min="14357" style="129" width="12.8"/>
    <col collapsed="false" customWidth="true" hidden="false" outlineLevel="0" max="14358" min="14358" style="129" width="3.71"/>
    <col collapsed="false" customWidth="true" hidden="false" outlineLevel="0" max="14359" min="14359" style="129" width="11.14"/>
    <col collapsed="false" customWidth="false" hidden="false" outlineLevel="0" max="14592" min="14360" style="129" width="10.57"/>
    <col collapsed="false" customWidth="true" hidden="true" outlineLevel="0" max="14600" min="14593" style="129" width="12.8"/>
    <col collapsed="false" customWidth="true" hidden="false" outlineLevel="0" max="14603" min="14601" style="129" width="3.71"/>
    <col collapsed="false" customWidth="true" hidden="false" outlineLevel="0" max="14604" min="14604" style="129" width="12.71"/>
    <col collapsed="false" customWidth="true" hidden="false" outlineLevel="0" max="14605" min="14605" style="129" width="47.43"/>
    <col collapsed="false" customWidth="true" hidden="true" outlineLevel="0" max="14609" min="14606" style="129" width="12.8"/>
    <col collapsed="false" customWidth="true" hidden="false" outlineLevel="0" max="14610" min="14610" style="129" width="11.71"/>
    <col collapsed="false" customWidth="true" hidden="false" outlineLevel="0" max="14611" min="14611" style="129" width="6.43"/>
    <col collapsed="false" customWidth="true" hidden="false" outlineLevel="0" max="14612" min="14612" style="129" width="11.71"/>
    <col collapsed="false" customWidth="true" hidden="true" outlineLevel="0" max="14613" min="14613" style="129" width="12.8"/>
    <col collapsed="false" customWidth="true" hidden="false" outlineLevel="0" max="14614" min="14614" style="129" width="3.71"/>
    <col collapsed="false" customWidth="true" hidden="false" outlineLevel="0" max="14615" min="14615" style="129" width="11.14"/>
    <col collapsed="false" customWidth="false" hidden="false" outlineLevel="0" max="14848" min="14616" style="129" width="10.57"/>
    <col collapsed="false" customWidth="true" hidden="true" outlineLevel="0" max="14856" min="14849" style="129" width="12.8"/>
    <col collapsed="false" customWidth="true" hidden="false" outlineLevel="0" max="14859" min="14857" style="129" width="3.71"/>
    <col collapsed="false" customWidth="true" hidden="false" outlineLevel="0" max="14860" min="14860" style="129" width="12.71"/>
    <col collapsed="false" customWidth="true" hidden="false" outlineLevel="0" max="14861" min="14861" style="129" width="47.43"/>
    <col collapsed="false" customWidth="true" hidden="true" outlineLevel="0" max="14865" min="14862" style="129" width="12.8"/>
    <col collapsed="false" customWidth="true" hidden="false" outlineLevel="0" max="14866" min="14866" style="129" width="11.71"/>
    <col collapsed="false" customWidth="true" hidden="false" outlineLevel="0" max="14867" min="14867" style="129" width="6.43"/>
    <col collapsed="false" customWidth="true" hidden="false" outlineLevel="0" max="14868" min="14868" style="129" width="11.71"/>
    <col collapsed="false" customWidth="true" hidden="true" outlineLevel="0" max="14869" min="14869" style="129" width="12.8"/>
    <col collapsed="false" customWidth="true" hidden="false" outlineLevel="0" max="14870" min="14870" style="129" width="3.71"/>
    <col collapsed="false" customWidth="true" hidden="false" outlineLevel="0" max="14871" min="14871" style="129" width="11.14"/>
    <col collapsed="false" customWidth="false" hidden="false" outlineLevel="0" max="15104" min="14872" style="129" width="10.57"/>
    <col collapsed="false" customWidth="true" hidden="true" outlineLevel="0" max="15112" min="15105" style="129" width="12.8"/>
    <col collapsed="false" customWidth="true" hidden="false" outlineLevel="0" max="15115" min="15113" style="129" width="3.71"/>
    <col collapsed="false" customWidth="true" hidden="false" outlineLevel="0" max="15116" min="15116" style="129" width="12.71"/>
    <col collapsed="false" customWidth="true" hidden="false" outlineLevel="0" max="15117" min="15117" style="129" width="47.43"/>
    <col collapsed="false" customWidth="true" hidden="true" outlineLevel="0" max="15121" min="15118" style="129" width="12.8"/>
    <col collapsed="false" customWidth="true" hidden="false" outlineLevel="0" max="15122" min="15122" style="129" width="11.71"/>
    <col collapsed="false" customWidth="true" hidden="false" outlineLevel="0" max="15123" min="15123" style="129" width="6.43"/>
    <col collapsed="false" customWidth="true" hidden="false" outlineLevel="0" max="15124" min="15124" style="129" width="11.71"/>
    <col collapsed="false" customWidth="true" hidden="true" outlineLevel="0" max="15125" min="15125" style="129" width="12.8"/>
    <col collapsed="false" customWidth="true" hidden="false" outlineLevel="0" max="15126" min="15126" style="129" width="3.71"/>
    <col collapsed="false" customWidth="true" hidden="false" outlineLevel="0" max="15127" min="15127" style="129" width="11.14"/>
    <col collapsed="false" customWidth="false" hidden="false" outlineLevel="0" max="15360" min="15128" style="129" width="10.57"/>
    <col collapsed="false" customWidth="true" hidden="true" outlineLevel="0" max="15368" min="15361" style="129" width="12.8"/>
    <col collapsed="false" customWidth="true" hidden="false" outlineLevel="0" max="15371" min="15369" style="129" width="3.71"/>
    <col collapsed="false" customWidth="true" hidden="false" outlineLevel="0" max="15372" min="15372" style="129" width="12.71"/>
    <col collapsed="false" customWidth="true" hidden="false" outlineLevel="0" max="15373" min="15373" style="129" width="47.43"/>
    <col collapsed="false" customWidth="true" hidden="true" outlineLevel="0" max="15377" min="15374" style="129" width="12.8"/>
    <col collapsed="false" customWidth="true" hidden="false" outlineLevel="0" max="15378" min="15378" style="129" width="11.71"/>
    <col collapsed="false" customWidth="true" hidden="false" outlineLevel="0" max="15379" min="15379" style="129" width="6.43"/>
    <col collapsed="false" customWidth="true" hidden="false" outlineLevel="0" max="15380" min="15380" style="129" width="11.71"/>
    <col collapsed="false" customWidth="true" hidden="true" outlineLevel="0" max="15381" min="15381" style="129" width="12.8"/>
    <col collapsed="false" customWidth="true" hidden="false" outlineLevel="0" max="15382" min="15382" style="129" width="3.71"/>
    <col collapsed="false" customWidth="true" hidden="false" outlineLevel="0" max="15383" min="15383" style="129" width="11.14"/>
    <col collapsed="false" customWidth="false" hidden="false" outlineLevel="0" max="15616" min="15384" style="129" width="10.57"/>
    <col collapsed="false" customWidth="true" hidden="true" outlineLevel="0" max="15624" min="15617" style="129" width="12.8"/>
    <col collapsed="false" customWidth="true" hidden="false" outlineLevel="0" max="15627" min="15625" style="129" width="3.71"/>
    <col collapsed="false" customWidth="true" hidden="false" outlineLevel="0" max="15628" min="15628" style="129" width="12.71"/>
    <col collapsed="false" customWidth="true" hidden="false" outlineLevel="0" max="15629" min="15629" style="129" width="47.43"/>
    <col collapsed="false" customWidth="true" hidden="true" outlineLevel="0" max="15633" min="15630" style="129" width="12.8"/>
    <col collapsed="false" customWidth="true" hidden="false" outlineLevel="0" max="15634" min="15634" style="129" width="11.71"/>
    <col collapsed="false" customWidth="true" hidden="false" outlineLevel="0" max="15635" min="15635" style="129" width="6.43"/>
    <col collapsed="false" customWidth="true" hidden="false" outlineLevel="0" max="15636" min="15636" style="129" width="11.71"/>
    <col collapsed="false" customWidth="true" hidden="true" outlineLevel="0" max="15637" min="15637" style="129" width="12.8"/>
    <col collapsed="false" customWidth="true" hidden="false" outlineLevel="0" max="15638" min="15638" style="129" width="3.71"/>
    <col collapsed="false" customWidth="true" hidden="false" outlineLevel="0" max="15639" min="15639" style="129" width="11.14"/>
    <col collapsed="false" customWidth="false" hidden="false" outlineLevel="0" max="15872" min="15640" style="129" width="10.57"/>
    <col collapsed="false" customWidth="true" hidden="true" outlineLevel="0" max="15880" min="15873" style="129" width="12.8"/>
    <col collapsed="false" customWidth="true" hidden="false" outlineLevel="0" max="15883" min="15881" style="129" width="3.71"/>
    <col collapsed="false" customWidth="true" hidden="false" outlineLevel="0" max="15884" min="15884" style="129" width="12.71"/>
    <col collapsed="false" customWidth="true" hidden="false" outlineLevel="0" max="15885" min="15885" style="129" width="47.43"/>
    <col collapsed="false" customWidth="true" hidden="true" outlineLevel="0" max="15889" min="15886" style="129" width="12.8"/>
    <col collapsed="false" customWidth="true" hidden="false" outlineLevel="0" max="15890" min="15890" style="129" width="11.71"/>
    <col collapsed="false" customWidth="true" hidden="false" outlineLevel="0" max="15891" min="15891" style="129" width="6.43"/>
    <col collapsed="false" customWidth="true" hidden="false" outlineLevel="0" max="15892" min="15892" style="129" width="11.71"/>
    <col collapsed="false" customWidth="true" hidden="true" outlineLevel="0" max="15893" min="15893" style="129" width="12.8"/>
    <col collapsed="false" customWidth="true" hidden="false" outlineLevel="0" max="15894" min="15894" style="129" width="3.71"/>
    <col collapsed="false" customWidth="true" hidden="false" outlineLevel="0" max="15895" min="15895" style="129" width="11.14"/>
    <col collapsed="false" customWidth="false" hidden="false" outlineLevel="0" max="16128" min="15896" style="129" width="10.57"/>
    <col collapsed="false" customWidth="true" hidden="true" outlineLevel="0" max="16136" min="16129" style="129" width="12.8"/>
    <col collapsed="false" customWidth="true" hidden="false" outlineLevel="0" max="16139" min="16137" style="129" width="3.71"/>
    <col collapsed="false" customWidth="true" hidden="false" outlineLevel="0" max="16140" min="16140" style="129" width="12.71"/>
    <col collapsed="false" customWidth="true" hidden="false" outlineLevel="0" max="16141" min="16141" style="129" width="47.43"/>
    <col collapsed="false" customWidth="true" hidden="true" outlineLevel="0" max="16145" min="16142" style="129" width="12.8"/>
    <col collapsed="false" customWidth="true" hidden="false" outlineLevel="0" max="16146" min="16146" style="129" width="11.71"/>
    <col collapsed="false" customWidth="true" hidden="false" outlineLevel="0" max="16147" min="16147" style="129" width="6.43"/>
    <col collapsed="false" customWidth="true" hidden="false" outlineLevel="0" max="16148" min="16148" style="129" width="11.71"/>
    <col collapsed="false" customWidth="true" hidden="true" outlineLevel="0" max="16149" min="16149" style="129" width="12.8"/>
    <col collapsed="false" customWidth="true" hidden="false" outlineLevel="0" max="16150" min="16150" style="129" width="3.71"/>
    <col collapsed="false" customWidth="true" hidden="false" outlineLevel="0" max="16151" min="16151" style="129" width="11.14"/>
    <col collapsed="false" customWidth="false" hidden="false" outlineLevel="0" max="16384" min="16152" style="129" width="10.57"/>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297"/>
    </row>
    <row r="5" customFormat="false" ht="22.5" hidden="false" customHeight="true" outlineLevel="0" collapsed="false">
      <c r="J5" s="296"/>
      <c r="K5" s="296"/>
      <c r="L5" s="298" t="s">
        <v>225</v>
      </c>
      <c r="M5" s="298"/>
      <c r="N5" s="298"/>
      <c r="O5" s="298"/>
      <c r="P5" s="298"/>
      <c r="Q5" s="298"/>
      <c r="R5" s="298"/>
      <c r="S5" s="298"/>
      <c r="T5" s="298"/>
      <c r="U5" s="377"/>
    </row>
    <row r="6" customFormat="false" ht="3" hidden="false" customHeight="true" outlineLevel="0" collapsed="false">
      <c r="J6" s="296"/>
      <c r="K6" s="296"/>
      <c r="L6" s="297"/>
      <c r="M6" s="297"/>
      <c r="N6" s="297"/>
      <c r="O6" s="300"/>
      <c r="P6" s="300"/>
      <c r="Q6" s="300"/>
      <c r="R6" s="300"/>
      <c r="S6" s="300"/>
      <c r="T6" s="300"/>
      <c r="U6" s="297"/>
    </row>
    <row r="7" s="260" customFormat="true" ht="22.5" hidden="false" customHeight="false" outlineLevel="0" collapsed="false">
      <c r="A7" s="259"/>
      <c r="B7" s="259"/>
      <c r="C7" s="259"/>
      <c r="D7" s="259"/>
      <c r="E7" s="259"/>
      <c r="F7" s="259"/>
      <c r="G7" s="259"/>
      <c r="H7" s="259"/>
      <c r="L7" s="301"/>
      <c r="M7" s="302" t="s">
        <v>47</v>
      </c>
      <c r="N7" s="303"/>
      <c r="O7" s="304" t="e">
        <f aca="false">IF(#NAME?="",IF(#NAME?="","",#NAME?),#NAME?)</f>
        <v>#N/A</v>
      </c>
      <c r="P7" s="304"/>
      <c r="Q7" s="304"/>
      <c r="R7" s="304"/>
      <c r="S7" s="304"/>
      <c r="T7" s="304"/>
      <c r="U7" s="397"/>
      <c r="X7" s="259"/>
      <c r="Y7" s="259"/>
      <c r="Z7" s="259"/>
      <c r="AA7" s="259"/>
      <c r="AB7" s="259"/>
      <c r="AC7" s="259"/>
      <c r="AD7" s="259"/>
      <c r="AE7" s="259"/>
      <c r="AF7" s="259"/>
      <c r="AG7" s="259"/>
      <c r="AH7" s="259"/>
    </row>
    <row r="8" s="260" customFormat="true" ht="18.75" hidden="false" customHeight="false" outlineLevel="0" collapsed="false">
      <c r="A8" s="259"/>
      <c r="B8" s="259"/>
      <c r="C8" s="259"/>
      <c r="D8" s="259"/>
      <c r="E8" s="259"/>
      <c r="F8" s="259"/>
      <c r="G8" s="259"/>
      <c r="H8" s="259"/>
      <c r="L8" s="301"/>
      <c r="M8" s="302" t="s">
        <v>49</v>
      </c>
      <c r="N8" s="303"/>
      <c r="O8" s="304" t="e">
        <f aca="false">IF(#NAME?="",IF(#NAME?="","",#NAME?),#NAME?)</f>
        <v>#N/A</v>
      </c>
      <c r="P8" s="304"/>
      <c r="Q8" s="304"/>
      <c r="R8" s="304"/>
      <c r="S8" s="304"/>
      <c r="T8" s="304"/>
      <c r="U8" s="397"/>
      <c r="X8" s="259"/>
      <c r="Y8" s="259"/>
      <c r="Z8" s="259"/>
      <c r="AA8" s="259"/>
      <c r="AB8" s="259"/>
      <c r="AC8" s="259"/>
      <c r="AD8" s="259"/>
      <c r="AE8" s="259"/>
      <c r="AF8" s="259"/>
      <c r="AG8" s="259"/>
      <c r="AH8" s="259"/>
    </row>
    <row r="9" s="260" customFormat="true" ht="18.75" hidden="false" customHeight="false" outlineLevel="0" collapsed="false">
      <c r="A9" s="259"/>
      <c r="B9" s="259"/>
      <c r="C9" s="259"/>
      <c r="D9" s="259"/>
      <c r="E9" s="259"/>
      <c r="F9" s="259"/>
      <c r="G9" s="259"/>
      <c r="H9" s="259"/>
      <c r="L9" s="213"/>
      <c r="M9" s="302" t="s">
        <v>51</v>
      </c>
      <c r="N9" s="303"/>
      <c r="O9" s="304" t="e">
        <f aca="false">IF(#NAME?="",IF(#NAME?="","",#NAME?),#NAME?)</f>
        <v>#N/A</v>
      </c>
      <c r="P9" s="304"/>
      <c r="Q9" s="304"/>
      <c r="R9" s="304"/>
      <c r="S9" s="304"/>
      <c r="T9" s="304"/>
      <c r="U9" s="397"/>
      <c r="X9" s="259"/>
      <c r="Y9" s="259"/>
      <c r="Z9" s="259"/>
      <c r="AA9" s="259"/>
      <c r="AB9" s="259"/>
      <c r="AC9" s="259"/>
      <c r="AD9" s="259"/>
      <c r="AE9" s="259"/>
      <c r="AF9" s="259"/>
      <c r="AG9" s="259"/>
      <c r="AH9" s="259"/>
    </row>
    <row r="10" s="260" customFormat="true" ht="18.75" hidden="false" customHeight="false" outlineLevel="0" collapsed="false">
      <c r="A10" s="259"/>
      <c r="B10" s="259"/>
      <c r="C10" s="259"/>
      <c r="D10" s="259"/>
      <c r="E10" s="259"/>
      <c r="F10" s="259"/>
      <c r="G10" s="259"/>
      <c r="H10" s="259"/>
      <c r="L10" s="213"/>
      <c r="M10" s="302" t="s">
        <v>53</v>
      </c>
      <c r="N10" s="303"/>
      <c r="O10" s="304" t="e">
        <f aca="false">IF(#NAME?="",IF(#NAME?="","",#NAME?),#NAME?)</f>
        <v>#N/A</v>
      </c>
      <c r="P10" s="304"/>
      <c r="Q10" s="304"/>
      <c r="R10" s="304"/>
      <c r="S10" s="304"/>
      <c r="T10" s="304"/>
      <c r="U10" s="397"/>
      <c r="X10" s="259"/>
      <c r="Y10" s="259"/>
      <c r="Z10" s="259"/>
      <c r="AA10" s="259"/>
      <c r="AB10" s="259"/>
      <c r="AC10" s="259"/>
      <c r="AD10" s="259"/>
      <c r="AE10" s="259"/>
      <c r="AF10" s="259"/>
      <c r="AG10" s="259"/>
      <c r="AH10" s="259"/>
    </row>
    <row r="11" s="260" customFormat="true" ht="11.25" hidden="true" customHeight="false" outlineLevel="0" collapsed="false">
      <c r="A11" s="259"/>
      <c r="B11" s="259"/>
      <c r="C11" s="259"/>
      <c r="D11" s="259"/>
      <c r="E11" s="259"/>
      <c r="F11" s="259"/>
      <c r="G11" s="259"/>
      <c r="H11" s="259"/>
      <c r="L11" s="213"/>
      <c r="M11" s="213"/>
      <c r="N11" s="307"/>
      <c r="O11" s="305"/>
      <c r="P11" s="305"/>
      <c r="Q11" s="305"/>
      <c r="R11" s="305"/>
      <c r="S11" s="305"/>
      <c r="T11" s="305"/>
      <c r="U11" s="308" t="s">
        <v>170</v>
      </c>
      <c r="X11" s="259"/>
      <c r="Y11" s="259"/>
      <c r="Z11" s="259"/>
      <c r="AA11" s="259"/>
      <c r="AB11" s="259"/>
      <c r="AC11" s="259"/>
      <c r="AD11" s="259"/>
      <c r="AE11" s="259"/>
      <c r="AF11" s="259"/>
      <c r="AG11" s="259"/>
      <c r="AH11" s="259"/>
    </row>
    <row r="12" customFormat="false" ht="15" hidden="false" customHeight="true" outlineLevel="0" collapsed="false">
      <c r="J12" s="296"/>
      <c r="K12" s="296"/>
      <c r="L12" s="297"/>
      <c r="M12" s="297"/>
      <c r="N12" s="297"/>
      <c r="O12" s="399"/>
      <c r="P12" s="399"/>
      <c r="Q12" s="399"/>
      <c r="R12" s="399"/>
      <c r="S12" s="399"/>
      <c r="T12" s="399"/>
      <c r="U12" s="399"/>
    </row>
    <row r="13" customFormat="false" ht="14.25" hidden="false" customHeight="true" outlineLevel="0" collapsed="false">
      <c r="J13" s="296"/>
      <c r="K13" s="296"/>
      <c r="L13" s="156" t="s">
        <v>147</v>
      </c>
      <c r="M13" s="156"/>
      <c r="N13" s="156"/>
      <c r="O13" s="156"/>
      <c r="P13" s="156"/>
      <c r="Q13" s="156"/>
      <c r="R13" s="156"/>
      <c r="S13" s="156"/>
      <c r="T13" s="156"/>
      <c r="U13" s="156"/>
      <c r="V13" s="156"/>
      <c r="W13" s="156" t="s">
        <v>148</v>
      </c>
    </row>
    <row r="14" customFormat="false" ht="14.25" hidden="false" customHeight="true" outlineLevel="0" collapsed="false">
      <c r="J14" s="296"/>
      <c r="K14" s="296"/>
      <c r="L14" s="311" t="s">
        <v>95</v>
      </c>
      <c r="M14" s="311" t="s">
        <v>171</v>
      </c>
      <c r="N14" s="400"/>
      <c r="O14" s="313" t="s">
        <v>172</v>
      </c>
      <c r="P14" s="313"/>
      <c r="Q14" s="313"/>
      <c r="R14" s="313"/>
      <c r="S14" s="313"/>
      <c r="T14" s="313"/>
      <c r="U14" s="311" t="s">
        <v>173</v>
      </c>
      <c r="V14" s="314" t="s">
        <v>174</v>
      </c>
      <c r="W14" s="156"/>
    </row>
    <row r="15" customFormat="false" ht="14.25" hidden="false" customHeight="true" outlineLevel="0" collapsed="false">
      <c r="J15" s="296"/>
      <c r="K15" s="296"/>
      <c r="L15" s="311"/>
      <c r="M15" s="311"/>
      <c r="N15" s="400"/>
      <c r="O15" s="316" t="s">
        <v>233</v>
      </c>
      <c r="P15" s="316" t="s">
        <v>176</v>
      </c>
      <c r="Q15" s="316"/>
      <c r="R15" s="383" t="s">
        <v>177</v>
      </c>
      <c r="S15" s="383"/>
      <c r="T15" s="383"/>
      <c r="U15" s="311"/>
      <c r="V15" s="314"/>
      <c r="W15" s="156"/>
    </row>
    <row r="16" customFormat="false" ht="33.75" hidden="false" customHeight="true" outlineLevel="0" collapsed="false">
      <c r="J16" s="296"/>
      <c r="K16" s="296"/>
      <c r="L16" s="311"/>
      <c r="M16" s="311"/>
      <c r="N16" s="401"/>
      <c r="O16" s="316"/>
      <c r="P16" s="319" t="s">
        <v>231</v>
      </c>
      <c r="Q16" s="319" t="s">
        <v>232</v>
      </c>
      <c r="R16" s="320" t="s">
        <v>180</v>
      </c>
      <c r="S16" s="320" t="s">
        <v>181</v>
      </c>
      <c r="T16" s="320"/>
      <c r="U16" s="311"/>
      <c r="V16" s="314"/>
      <c r="W16" s="156"/>
    </row>
    <row r="17" customFormat="false" ht="14.25" hidden="false" customHeight="false" outlineLevel="0" collapsed="false">
      <c r="J17" s="296"/>
      <c r="K17" s="321" t="n">
        <v>1</v>
      </c>
      <c r="L17" s="227" t="s">
        <v>97</v>
      </c>
      <c r="M17" s="227" t="s">
        <v>98</v>
      </c>
      <c r="N17" s="410" t="s">
        <v>98</v>
      </c>
      <c r="O17" s="411" t="n">
        <f aca="true">OFFSET(O17,0,-1)+1</f>
        <v>3</v>
      </c>
      <c r="P17" s="411" t="n">
        <f aca="true">OFFSET(P17,0,-1)+1</f>
        <v>4</v>
      </c>
      <c r="Q17" s="411" t="n">
        <f aca="true">OFFSET(Q17,0,-1)+1</f>
        <v>5</v>
      </c>
      <c r="R17" s="411" t="n">
        <f aca="true">OFFSET(R17,0,-1)+1</f>
        <v>6</v>
      </c>
      <c r="S17" s="324" t="n">
        <f aca="true">OFFSET(S17,0,-1)+1</f>
        <v>7</v>
      </c>
      <c r="T17" s="324"/>
      <c r="U17" s="411" t="n">
        <f aca="true">OFFSET(U17,0,-2)+1</f>
        <v>8</v>
      </c>
      <c r="V17" s="412" t="n">
        <f aca="true">OFFSET(V17,0,-1)</f>
        <v>8</v>
      </c>
      <c r="W17" s="411" t="n">
        <f aca="true">OFFSET(W17,0,-1)+1</f>
        <v>9</v>
      </c>
    </row>
    <row r="18" customFormat="false" ht="22.5" hidden="false" customHeight="false" outlineLevel="0" collapsed="false">
      <c r="A18" s="325" t="n">
        <v>1</v>
      </c>
      <c r="B18" s="326"/>
      <c r="C18" s="326"/>
      <c r="D18" s="326"/>
      <c r="E18" s="327"/>
      <c r="F18" s="325"/>
      <c r="G18" s="325"/>
      <c r="H18" s="325"/>
      <c r="I18" s="293"/>
      <c r="J18" s="328"/>
      <c r="K18" s="329"/>
      <c r="L18" s="330" t="e">
        <f aca="false">mergeValue()</f>
        <v>#VALUE!</v>
      </c>
      <c r="M18" s="331" t="s">
        <v>121</v>
      </c>
      <c r="N18" s="391"/>
      <c r="O18" s="240"/>
      <c r="P18" s="240"/>
      <c r="Q18" s="240"/>
      <c r="R18" s="240"/>
      <c r="S18" s="240"/>
      <c r="T18" s="240"/>
      <c r="U18" s="240"/>
      <c r="V18" s="240"/>
      <c r="W18" s="334" t="s">
        <v>227</v>
      </c>
    </row>
    <row r="19" customFormat="false" ht="22.5" hidden="false" customHeight="false" outlineLevel="0" collapsed="false">
      <c r="A19" s="325"/>
      <c r="B19" s="325" t="n">
        <v>1</v>
      </c>
      <c r="C19" s="326"/>
      <c r="D19" s="326"/>
      <c r="E19" s="325"/>
      <c r="F19" s="325"/>
      <c r="G19" s="325"/>
      <c r="H19" s="325"/>
      <c r="I19" s="152"/>
      <c r="J19" s="335"/>
      <c r="K19" s="336"/>
      <c r="L19" s="330" t="e">
        <f aca="false">mergeValue() &amp;"."&amp;mergeValue()</f>
        <v>#VALUE!</v>
      </c>
      <c r="M19" s="337" t="s">
        <v>92</v>
      </c>
      <c r="N19" s="391"/>
      <c r="O19" s="240"/>
      <c r="P19" s="240"/>
      <c r="Q19" s="240"/>
      <c r="R19" s="240"/>
      <c r="S19" s="240"/>
      <c r="T19" s="240"/>
      <c r="U19" s="240"/>
      <c r="V19" s="240"/>
      <c r="W19" s="334" t="s">
        <v>183</v>
      </c>
    </row>
    <row r="20" customFormat="false" ht="22.5" hidden="false" customHeight="false" outlineLevel="0" collapsed="false">
      <c r="A20" s="325"/>
      <c r="B20" s="325"/>
      <c r="C20" s="325" t="n">
        <v>1</v>
      </c>
      <c r="D20" s="326"/>
      <c r="E20" s="325"/>
      <c r="F20" s="325"/>
      <c r="G20" s="325"/>
      <c r="H20" s="325"/>
      <c r="I20" s="338"/>
      <c r="J20" s="335"/>
      <c r="K20" s="336"/>
      <c r="L20" s="330" t="e">
        <f aca="false">mergeValue() &amp;"."&amp;mergeValue()&amp;"."&amp;mergeValue()</f>
        <v>#VALUE!</v>
      </c>
      <c r="M20" s="339" t="s">
        <v>184</v>
      </c>
      <c r="N20" s="391"/>
      <c r="O20" s="240"/>
      <c r="P20" s="240"/>
      <c r="Q20" s="240"/>
      <c r="R20" s="240"/>
      <c r="S20" s="240"/>
      <c r="T20" s="240"/>
      <c r="U20" s="240"/>
      <c r="V20" s="240"/>
      <c r="W20" s="334" t="s">
        <v>185</v>
      </c>
    </row>
    <row r="21" customFormat="false" ht="22.5" hidden="false" customHeight="false" outlineLevel="0" collapsed="false">
      <c r="A21" s="325"/>
      <c r="B21" s="325"/>
      <c r="C21" s="325"/>
      <c r="D21" s="325" t="n">
        <v>1</v>
      </c>
      <c r="E21" s="325"/>
      <c r="F21" s="325"/>
      <c r="G21" s="325"/>
      <c r="H21" s="325"/>
      <c r="I21" s="338"/>
      <c r="J21" s="335"/>
      <c r="K21" s="336"/>
      <c r="L21" s="330" t="e">
        <f aca="false">mergeValue() &amp;"."&amp;mergeValue()&amp;"."&amp;mergeValue()&amp;"."&amp;mergeValue()</f>
        <v>#VALUE!</v>
      </c>
      <c r="M21" s="340" t="s">
        <v>186</v>
      </c>
      <c r="N21" s="391"/>
      <c r="O21" s="240"/>
      <c r="P21" s="240"/>
      <c r="Q21" s="240"/>
      <c r="R21" s="240"/>
      <c r="S21" s="240"/>
      <c r="T21" s="240"/>
      <c r="U21" s="240"/>
      <c r="V21" s="240"/>
      <c r="W21" s="334" t="s">
        <v>187</v>
      </c>
    </row>
    <row r="22" customFormat="false" ht="11.25" hidden="true" customHeight="true" outlineLevel="0" collapsed="false">
      <c r="A22" s="325"/>
      <c r="B22" s="325"/>
      <c r="C22" s="325"/>
      <c r="D22" s="325"/>
      <c r="E22" s="325" t="n">
        <v>1</v>
      </c>
      <c r="F22" s="325"/>
      <c r="G22" s="325"/>
      <c r="H22" s="326" t="n">
        <v>1</v>
      </c>
      <c r="I22" s="325" t="n">
        <v>1</v>
      </c>
      <c r="J22" s="325"/>
      <c r="K22" s="341"/>
      <c r="L22" s="330"/>
      <c r="M22" s="342"/>
      <c r="N22" s="270"/>
      <c r="O22" s="403"/>
      <c r="P22" s="403"/>
      <c r="Q22" s="403"/>
      <c r="R22" s="403"/>
      <c r="S22" s="403"/>
      <c r="T22" s="403"/>
      <c r="U22" s="403"/>
      <c r="V22" s="413"/>
      <c r="W22" s="405"/>
    </row>
    <row r="23" customFormat="false" ht="90" hidden="false" customHeight="false" outlineLevel="0" collapsed="false">
      <c r="A23" s="325"/>
      <c r="B23" s="325"/>
      <c r="C23" s="325"/>
      <c r="D23" s="325"/>
      <c r="E23" s="325"/>
      <c r="F23" s="325" t="n">
        <v>1</v>
      </c>
      <c r="G23" s="326"/>
      <c r="H23" s="326"/>
      <c r="I23" s="325"/>
      <c r="J23" s="325" t="n">
        <v>1</v>
      </c>
      <c r="K23" s="344"/>
      <c r="L23" s="330" t="e">
        <f aca="false">mergeValue() &amp;"."&amp;mergeValue()&amp;"."&amp;mergeValue()&amp;"."&amp;mergeValue()&amp;"."&amp;mergeValue()</f>
        <v>#VALUE!</v>
      </c>
      <c r="M23" s="345" t="s">
        <v>190</v>
      </c>
      <c r="N23" s="270"/>
      <c r="O23" s="343"/>
      <c r="P23" s="343"/>
      <c r="Q23" s="343"/>
      <c r="R23" s="343"/>
      <c r="S23" s="343"/>
      <c r="T23" s="343"/>
      <c r="U23" s="343"/>
      <c r="V23" s="343"/>
      <c r="W23" s="334" t="s">
        <v>228</v>
      </c>
      <c r="Y23" s="131" t="e">
        <f aca="false">strCheckUnique()</f>
        <v>#VALUE!</v>
      </c>
      <c r="AA23" s="131"/>
    </row>
    <row r="24" customFormat="false" ht="189" hidden="false" customHeight="true" outlineLevel="0" collapsed="false">
      <c r="A24" s="325"/>
      <c r="B24" s="325"/>
      <c r="C24" s="325"/>
      <c r="D24" s="325"/>
      <c r="E24" s="325"/>
      <c r="F24" s="325"/>
      <c r="G24" s="326" t="n">
        <v>1</v>
      </c>
      <c r="H24" s="326"/>
      <c r="I24" s="325"/>
      <c r="J24" s="325"/>
      <c r="K24" s="344" t="n">
        <v>1</v>
      </c>
      <c r="L24" s="330" t="e">
        <f aca="false">mergeValue() &amp;"."&amp;mergeValue()&amp;"."&amp;mergeValue()&amp;"."&amp;mergeValue()&amp;"."&amp;mergeValue()&amp;"."&amp;mergeValue()</f>
        <v>#VALUE!</v>
      </c>
      <c r="M24" s="346"/>
      <c r="N24" s="392"/>
      <c r="O24" s="347"/>
      <c r="P24" s="347"/>
      <c r="Q24" s="348"/>
      <c r="R24" s="349"/>
      <c r="S24" s="350" t="s">
        <v>91</v>
      </c>
      <c r="T24" s="349"/>
      <c r="U24" s="350" t="s">
        <v>35</v>
      </c>
      <c r="V24" s="394"/>
      <c r="W24" s="276" t="s">
        <v>229</v>
      </c>
      <c r="X24" s="134" t="e">
        <f aca="false">strCheckDate()</f>
        <v>#VALUE!</v>
      </c>
      <c r="Y24" s="131"/>
      <c r="Z24" s="131" t="str">
        <f aca="false">IF(M24="","",M24 )</f>
        <v/>
      </c>
      <c r="AA24" s="131"/>
      <c r="AB24" s="131"/>
      <c r="AC24" s="131"/>
    </row>
    <row r="25" customFormat="false" ht="11.25" hidden="true" customHeight="false" outlineLevel="0" collapsed="false">
      <c r="A25" s="325"/>
      <c r="B25" s="325"/>
      <c r="C25" s="325"/>
      <c r="D25" s="325"/>
      <c r="E25" s="325"/>
      <c r="F25" s="325"/>
      <c r="G25" s="326"/>
      <c r="H25" s="326"/>
      <c r="I25" s="325"/>
      <c r="J25" s="325"/>
      <c r="K25" s="344"/>
      <c r="L25" s="351"/>
      <c r="M25" s="332"/>
      <c r="N25" s="392"/>
      <c r="O25" s="347"/>
      <c r="P25" s="347"/>
      <c r="Q25" s="352" t="str">
        <f aca="false">R24 &amp; "-" &amp; T24</f>
        <v>-</v>
      </c>
      <c r="R25" s="349"/>
      <c r="S25" s="350"/>
      <c r="T25" s="349"/>
      <c r="U25" s="350"/>
      <c r="V25" s="394"/>
      <c r="W25" s="276"/>
    </row>
    <row r="26" s="2" customFormat="true" ht="15" hidden="false" customHeight="true" outlineLevel="0" collapsed="false">
      <c r="A26" s="325"/>
      <c r="B26" s="325"/>
      <c r="C26" s="325"/>
      <c r="D26" s="325"/>
      <c r="E26" s="325"/>
      <c r="F26" s="325"/>
      <c r="G26" s="325"/>
      <c r="H26" s="326"/>
      <c r="I26" s="325"/>
      <c r="J26" s="325"/>
      <c r="K26" s="341"/>
      <c r="L26" s="353"/>
      <c r="M26" s="356" t="s">
        <v>193</v>
      </c>
      <c r="N26" s="360"/>
      <c r="O26" s="395"/>
      <c r="P26" s="395"/>
      <c r="Q26" s="395"/>
      <c r="R26" s="357"/>
      <c r="S26" s="167"/>
      <c r="T26" s="357"/>
      <c r="U26" s="360"/>
      <c r="V26" s="355"/>
      <c r="W26" s="276"/>
      <c r="X26" s="365"/>
      <c r="Y26" s="365"/>
      <c r="Z26" s="365"/>
      <c r="AA26" s="365"/>
      <c r="AB26" s="365"/>
      <c r="AC26" s="365"/>
      <c r="AD26" s="365"/>
      <c r="AE26" s="365"/>
      <c r="AF26" s="365"/>
      <c r="AG26" s="365"/>
      <c r="AH26" s="365"/>
    </row>
    <row r="27" s="2" customFormat="true" ht="15" hidden="false" customHeight="true" outlineLevel="0" collapsed="false">
      <c r="A27" s="325"/>
      <c r="B27" s="325"/>
      <c r="C27" s="325"/>
      <c r="D27" s="325"/>
      <c r="E27" s="325"/>
      <c r="F27" s="325"/>
      <c r="G27" s="325"/>
      <c r="H27" s="326"/>
      <c r="I27" s="325"/>
      <c r="J27" s="325"/>
      <c r="K27" s="341"/>
      <c r="L27" s="353"/>
      <c r="M27" s="360" t="s">
        <v>194</v>
      </c>
      <c r="N27" s="278"/>
      <c r="O27" s="395"/>
      <c r="P27" s="395"/>
      <c r="Q27" s="395"/>
      <c r="R27" s="357"/>
      <c r="S27" s="167"/>
      <c r="T27" s="357"/>
      <c r="U27" s="278"/>
      <c r="V27" s="167"/>
      <c r="W27" s="355"/>
      <c r="X27" s="365"/>
      <c r="Y27" s="365"/>
      <c r="Z27" s="365"/>
      <c r="AA27" s="365"/>
      <c r="AB27" s="365"/>
      <c r="AC27" s="365"/>
      <c r="AD27" s="365"/>
      <c r="AE27" s="365"/>
      <c r="AF27" s="365"/>
      <c r="AG27" s="365"/>
      <c r="AH27" s="365"/>
    </row>
    <row r="28" s="2" customFormat="true" ht="15" hidden="true" customHeight="true" outlineLevel="0" collapsed="false">
      <c r="A28" s="325"/>
      <c r="B28" s="325"/>
      <c r="C28" s="325"/>
      <c r="D28" s="325"/>
      <c r="E28" s="183"/>
      <c r="F28" s="325"/>
      <c r="G28" s="325"/>
      <c r="H28" s="325"/>
      <c r="I28" s="328"/>
      <c r="J28" s="359"/>
      <c r="K28" s="329"/>
      <c r="L28" s="353"/>
      <c r="M28" s="360"/>
      <c r="N28" s="360"/>
      <c r="O28" s="360"/>
      <c r="P28" s="360"/>
      <c r="Q28" s="360"/>
      <c r="R28" s="360"/>
      <c r="S28" s="360"/>
      <c r="T28" s="360"/>
      <c r="U28" s="360"/>
      <c r="V28" s="167"/>
      <c r="W28" s="355"/>
      <c r="X28" s="365"/>
      <c r="Y28" s="365"/>
      <c r="Z28" s="365"/>
      <c r="AA28" s="365"/>
      <c r="AB28" s="365"/>
      <c r="AC28" s="365"/>
      <c r="AD28" s="365"/>
      <c r="AE28" s="365"/>
      <c r="AF28" s="365"/>
      <c r="AG28" s="365"/>
      <c r="AH28" s="365"/>
      <c r="AI28" s="365"/>
    </row>
    <row r="29" s="2" customFormat="true" ht="15" hidden="false" customHeight="true" outlineLevel="0" collapsed="false">
      <c r="A29" s="325"/>
      <c r="B29" s="325"/>
      <c r="C29" s="325"/>
      <c r="D29" s="183"/>
      <c r="E29" s="183"/>
      <c r="F29" s="325"/>
      <c r="G29" s="325"/>
      <c r="H29" s="325"/>
      <c r="I29" s="328"/>
      <c r="J29" s="359"/>
      <c r="K29" s="329"/>
      <c r="L29" s="353"/>
      <c r="M29" s="278" t="s">
        <v>196</v>
      </c>
      <c r="N29" s="363"/>
      <c r="O29" s="395"/>
      <c r="P29" s="395"/>
      <c r="Q29" s="395"/>
      <c r="R29" s="357"/>
      <c r="S29" s="167"/>
      <c r="T29" s="357"/>
      <c r="U29" s="363"/>
      <c r="V29" s="167"/>
      <c r="W29" s="355"/>
      <c r="X29" s="365"/>
      <c r="Y29" s="365"/>
      <c r="Z29" s="365"/>
      <c r="AA29" s="365"/>
      <c r="AB29" s="365"/>
      <c r="AC29" s="365"/>
      <c r="AD29" s="365"/>
      <c r="AE29" s="365"/>
      <c r="AF29" s="365"/>
      <c r="AG29" s="365"/>
      <c r="AH29" s="365"/>
    </row>
    <row r="30" s="2" customFormat="true" ht="15" hidden="false" customHeight="true" outlineLevel="0" collapsed="false">
      <c r="A30" s="325"/>
      <c r="B30" s="325"/>
      <c r="C30" s="183"/>
      <c r="D30" s="183"/>
      <c r="E30" s="183"/>
      <c r="F30" s="183"/>
      <c r="G30" s="361"/>
      <c r="H30" s="328"/>
      <c r="I30" s="3"/>
      <c r="J30" s="359"/>
      <c r="K30" s="362"/>
      <c r="L30" s="353"/>
      <c r="M30" s="363" t="s">
        <v>197</v>
      </c>
      <c r="N30" s="363"/>
      <c r="O30" s="395"/>
      <c r="P30" s="395"/>
      <c r="Q30" s="395"/>
      <c r="R30" s="357"/>
      <c r="S30" s="167"/>
      <c r="T30" s="357"/>
      <c r="U30" s="363"/>
      <c r="V30" s="167"/>
      <c r="W30" s="355"/>
      <c r="X30" s="365"/>
      <c r="Y30" s="365"/>
      <c r="Z30" s="365"/>
      <c r="AA30" s="365"/>
      <c r="AB30" s="365"/>
      <c r="AC30" s="365"/>
      <c r="AD30" s="365"/>
      <c r="AE30" s="365"/>
      <c r="AF30" s="365"/>
      <c r="AG30" s="365"/>
      <c r="AH30" s="365"/>
    </row>
    <row r="31" s="2" customFormat="true" ht="15" hidden="false" customHeight="true" outlineLevel="0" collapsed="false">
      <c r="A31" s="325"/>
      <c r="B31" s="183"/>
      <c r="C31" s="183"/>
      <c r="D31" s="183"/>
      <c r="E31" s="183"/>
      <c r="F31" s="183"/>
      <c r="G31" s="361"/>
      <c r="H31" s="328"/>
      <c r="I31" s="328"/>
      <c r="J31" s="359"/>
      <c r="K31" s="329"/>
      <c r="L31" s="353"/>
      <c r="M31" s="179" t="s">
        <v>114</v>
      </c>
      <c r="N31" s="363"/>
      <c r="O31" s="395"/>
      <c r="P31" s="395"/>
      <c r="Q31" s="395"/>
      <c r="R31" s="357"/>
      <c r="S31" s="167"/>
      <c r="T31" s="357"/>
      <c r="U31" s="363"/>
      <c r="V31" s="167"/>
      <c r="W31" s="355"/>
      <c r="X31" s="365"/>
      <c r="Y31" s="365"/>
      <c r="Z31" s="365"/>
      <c r="AA31" s="365"/>
      <c r="AB31" s="365"/>
      <c r="AC31" s="365"/>
      <c r="AD31" s="365"/>
      <c r="AE31" s="365"/>
      <c r="AF31" s="365"/>
      <c r="AG31" s="365"/>
      <c r="AH31" s="365"/>
    </row>
    <row r="32" s="2" customFormat="true" ht="15" hidden="false" customHeight="true" outlineLevel="0" collapsed="false">
      <c r="L32" s="353"/>
      <c r="M32" s="286" t="s">
        <v>198</v>
      </c>
      <c r="N32" s="363"/>
      <c r="O32" s="395"/>
      <c r="P32" s="395"/>
      <c r="Q32" s="395"/>
      <c r="R32" s="357"/>
      <c r="S32" s="167"/>
      <c r="T32" s="357"/>
      <c r="U32" s="363"/>
      <c r="V32" s="167"/>
      <c r="W32" s="355"/>
      <c r="X32" s="365"/>
      <c r="Y32" s="365"/>
      <c r="Z32" s="365"/>
      <c r="AA32" s="365"/>
      <c r="AB32" s="365"/>
      <c r="AC32" s="365"/>
      <c r="AD32" s="365"/>
      <c r="AE32" s="365"/>
      <c r="AF32" s="365"/>
      <c r="AG32" s="365"/>
      <c r="AH32" s="365"/>
    </row>
    <row r="33" customFormat="false" ht="3" hidden="false" customHeight="true" outlineLevel="0" collapsed="false">
      <c r="L33" s="396"/>
      <c r="M33" s="396"/>
      <c r="N33" s="396"/>
      <c r="O33" s="396"/>
      <c r="P33" s="396"/>
      <c r="Q33" s="396"/>
      <c r="R33" s="396"/>
      <c r="S33" s="396"/>
      <c r="T33" s="396"/>
      <c r="U33" s="396"/>
    </row>
    <row r="34" customFormat="false" ht="141.75" hidden="false" customHeight="true" outlineLevel="0" collapsed="false">
      <c r="L34" s="366" t="n">
        <v>1</v>
      </c>
      <c r="M34" s="292" t="s">
        <v>230</v>
      </c>
      <c r="N34" s="292"/>
      <c r="O34" s="292"/>
      <c r="P34" s="292"/>
      <c r="Q34" s="292"/>
      <c r="R34" s="292"/>
      <c r="S34" s="292"/>
      <c r="T34" s="292"/>
      <c r="U34" s="292"/>
      <c r="V34" s="292"/>
      <c r="W34" s="292"/>
    </row>
  </sheetData>
  <sheetProtection sheet="true" password="fa9c" objects="true" scenarios="true" formatColumns="false" formatRows="false"/>
  <mergeCells count="37">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P15:Q15"/>
    <mergeCell ref="R15:T15"/>
    <mergeCell ref="S16:T16"/>
    <mergeCell ref="S17:T17"/>
    <mergeCell ref="A18:A31"/>
    <mergeCell ref="O18:V18"/>
    <mergeCell ref="B19:B30"/>
    <mergeCell ref="O19:V19"/>
    <mergeCell ref="C20:C29"/>
    <mergeCell ref="O20:V20"/>
    <mergeCell ref="D21:D28"/>
    <mergeCell ref="O21:V21"/>
    <mergeCell ref="E22:E27"/>
    <mergeCell ref="I22:I27"/>
    <mergeCell ref="F23:F26"/>
    <mergeCell ref="J23:J26"/>
    <mergeCell ref="O23:V23"/>
    <mergeCell ref="R24:R25"/>
    <mergeCell ref="S24:S25"/>
    <mergeCell ref="T24:T25"/>
    <mergeCell ref="U24:U25"/>
    <mergeCell ref="W24:W26"/>
    <mergeCell ref="M34:W34"/>
  </mergeCells>
  <dataValidations count="8">
    <dataValidation allowBlank="true" error="Допускается ввод не более 900 символов!" errorStyle="stop" errorTitle="Ошибка" operator="lessThanOrEqual" showDropDown="false" showErrorMessage="true" showInputMessage="true" sqref="JS18:JS24 TO18:TO24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type="textLength">
      <formula1>900</formula1>
      <formula2>0</formula2>
    </dataValidation>
    <dataValidation allowBlank="true" errorStyle="stop" operator="between" promptTitle="checkPeriodRange" showDropDown="false" showErrorMessage="false" showInputMessage="fals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S24:S25 U24 JO24:JO25 JQ24 TK24:TK25 TM24 ADG24:ADG25 ADI24 ANC24:ANC25 ANE24 AWY24:AWY25 AXA24 BGU24:BGU25 BGW24 BQQ24:BQQ25 BQS24 CAM24:CAM25 CAO24 CKI24:CKI25 CKK24 CUE24:CUE25 CUG24 DEA24:DEA25 DEC24 DNW24:DNW25 DNY24 DXS24:DXS25 DXU24 EHO24:EHO25 EHQ24 ERK24:ERK25 ERM24 FBG24:FBG25 FBI24 FLC24:FLC25 FLE24 FUY24:FUY25 FVA24 GEU24:GEU25 GEW24 GOQ24:GOQ25 GOS24 GYM24:GYM25 GYO24 HII24:HII25 HIK24 HSE24:HSE25 HSG24 ICA24:ICA25 ICC24 ILW24:ILW25 ILY24 IVS24:IVS25 IVU24 JFO24:JFO25 JFQ24 JPK24:JPK25 JPM24 JZG24:JZG25 JZI24 KJC24:KJC25 KJE24 KSY24:KSY25 KTA24 LCU24:LCU25 LCW24 LMQ24:LMQ25 LMS24 LWM24:LWM25 LWO24 MGI24:MGI25 MGK24 MQE24:MQE25 MQG24 NAA24:NAA25 NAC24 NJW24:NJW25 NJY24 NTS24:NTS25 NTU24 ODO24:ODO25 ODQ24 ONK24:ONK25 ONM24 OXG24:OXG25 OXI24 PHC24:PHC25 PHE24 PQY24:PQY25 PRA24 QAU24:QAU25 QAW24 QKQ24:QKQ25 QKS24 QUM24:QUM25 QUO24 REI24:REI25 REK24 ROE24:ROE25 ROG24 RYA24:RYA25 RYC24 SHW24:SHW25 SHY24 SRS24:SRS25 SRU24 TBO24:TBO25 TBQ24 TLK24:TLK25 TLM24 TVG24:TVG25 TVI24 UFC24:UFC25 UFE24 UOY24:UOY25 UPA24 UYU24:UYU25 UYW24 VIQ24:VIQ25 VIS24 VSM24:VSM25 VSO24 WCI24:WCI25 WCK24 WME24:WME25 WMG24 WWA24:WWA25 WWC24"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R25 T24:T25 JN24:JN25 JP24:JP25 TJ24:TJ25 TL24:TL25 ADF24:ADF25 ADH24:ADH25 ANB24:ANB25 AND24:AND25 AWX24:AWX25 AWZ24:AWZ25 BGT24:BGT25 BGV24:BGV25 BQP24:BQP25 BQR24:BQR25 CAL24:CAL25 CAN24:CAN25 CKH24:CKH25 CKJ24:CKJ25 CUD24:CUD25 CUF24:CUF25 DDZ24:DDZ25 DEB24:DEB25 DNV24:DNV25 DNX24:DNX25 DXR24:DXR25 DXT24:DXT25 EHN24:EHN25 EHP24:EHP25 ERJ24:ERJ25 ERL24:ERL25 FBF24:FBF25 FBH24:FBH25 FLB24:FLB25 FLD24:FLD25 FUX24:FUX25 FUZ24:FUZ25 GET24:GET25 GEV24:GEV25 GOP24:GOP25 GOR24:GOR25 GYL24:GYL25 GYN24:GYN25 HIH24:HIH25 HIJ24:HIJ25 HSD24:HSD25 HSF24:HSF25 IBZ24:IBZ25 ICB24:ICB25 ILV24:ILV25 ILX24:ILX25 IVR24:IVR25 IVT24:IVT25 JFN24:JFN25 JFP24:JFP25 JPJ24:JPJ25 JPL24:JPL25 JZF24:JZF25 JZH24:JZH25 KJB24:KJB25 KJD24:KJD25 KSX24:KSX25 KSZ24:KSZ25 LCT24:LCT25 LCV24:LCV25 LMP24:LMP25 LMR24:LMR25 LWL24:LWL25 LWN24:LWN25 MGH24:MGH25 MGJ24:MGJ25 MQD24:MQD25 MQF24:MQF25 MZZ24:MZZ25 NAB24:NAB25 NJV24:NJV25 NJX24:NJX25 NTR24:NTR25 NTT24:NTT25 ODN24:ODN25 ODP24:ODP25 ONJ24:ONJ25 ONL24:ONL25 OXF24:OXF25 OXH24:OXH25 PHB24:PHB25 PHD24:PHD25 PQX24:PQX25 PQZ24:PQZ25 QAT24:QAT25 QAV24:QAV25 QKP24:QKP25 QKR24:QKR25 QUL24:QUL25 QUN24:QUN25 REH24:REH25 REJ24:REJ25 ROD24:ROD25 ROF24:ROF25 RXZ24:RXZ25 RYB24:RYB25 SHV24:SHV25 SHX24:SHX25 SRR24:SRR25 SRT24:SRT25 TBN24:TBN25 TBP24:TBP25 TLJ24:TLJ25 TLL24:TLL25 TVF24:TVF25 TVH24:TVH25 UFB24:UFB25 UFD24:UFD25 UOX24:UOX25 UOZ24:UOZ25 UYT24:UYT25 UYV24:UYV25 VIP24:VIP25 VIR24:VIR25 VSL24:VSL25 VSN24:VSN25 WCH24:WCH25 WCJ24:WCJ25 WMD24:WMD25 WMF24:WMF25 WVZ24:WVZ25 WWB24:WWB25" type="none">
      <formula1>0</formula1>
      <formula2>0</formula2>
    </dataValidation>
    <dataValidation allowBlank="true" error="Выберите значение из списка" errorStyle="stop" errorTitle="Ошибка" operator="between" showDropDown="false" showErrorMessage="true" showInputMessage="true" sqref="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3:V23" type="list">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false" showInputMessage="false" sqref="L26:V32 JH26:JS32 TD26:TO32 ACZ26:ADK32 AMV26:ANG32 AWR26:AXC32 BGN26:BGY32 BQJ26:BQU32 CAF26:CAQ32 CKB26:CKM32 CTX26:CUI32 DDT26:DEE32 DNP26:DOA32 DXL26:DXW32 EHH26:EHS32 ERD26:ERO32 FAZ26:FBK32 FKV26:FLG32 FUR26:FVC32 GEN26:GEY32 GOJ26:GOU32 GYF26:GYQ32 HIB26:HIM32 HRX26:HSI32 IBT26:ICE32 ILP26:IMA32 IVL26:IVW32 JFH26:JFS32 JPD26:JPO32 JYZ26:JZK32 KIV26:KJG32 KSR26:KTC32 LCN26:LCY32 LMJ26:LMU32 LWF26:LWQ32 MGB26:MGM32 MPX26:MQI32 MZT26:NAE32 NJP26:NKA32 NTL26:NTW32 ODH26:ODS32 OND26:ONO32 OWZ26:OXK32 PGV26:PHG32 PQR26:PRC32 QAN26:QAY32 QKJ26:QKU32 QUF26:QUQ32 REB26:REM32 RNX26:ROI32 RXT26:RYE32 SHP26:SIA32 SRL26:SRW32 TBH26:TBS32 TLD26:TLO32 TUZ26:TVK32 UEV26:UFG32 UOR26:UPC32 UYN26:UYY32 VIJ26:VIU32 VSF26:VSQ32 WCB26:WCM32 WLX26:WMI32 WVT26:WWE32 W27:W32" type="none">
      <formula1>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101</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G3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11.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1.71"/>
    <col collapsed="false" customWidth="true" hidden="true" outlineLevel="0" max="21" min="15" style="129" width="23.71"/>
    <col collapsed="false" customWidth="true" hidden="true" outlineLevel="0" max="22" min="22" style="129" width="1.71"/>
    <col collapsed="false" customWidth="true" hidden="false" outlineLevel="0" max="23" min="23" style="129" width="11.71"/>
    <col collapsed="false" customWidth="true" hidden="false" outlineLevel="0" max="24" min="24" style="129" width="3.71"/>
    <col collapsed="false" customWidth="true" hidden="false" outlineLevel="0" max="25" min="25" style="129" width="11.71"/>
    <col collapsed="false" customWidth="true" hidden="true" outlineLevel="0" max="26" min="26" style="129" width="8.57"/>
    <col collapsed="false" customWidth="true" hidden="false" outlineLevel="0" max="27" min="27" style="129" width="4.71"/>
    <col collapsed="false" customWidth="true" hidden="false" outlineLevel="0" max="28" min="28" style="129" width="115.71"/>
    <col collapsed="false" customWidth="false" hidden="false" outlineLevel="0" max="33" min="29" style="134" width="10.57"/>
    <col collapsed="false" customWidth="false" hidden="false" outlineLevel="0" max="249" min="34" style="129" width="10.57"/>
    <col collapsed="false" customWidth="true" hidden="true" outlineLevel="0" max="257" min="250" style="129" width="12.8"/>
    <col collapsed="false" customWidth="true" hidden="false" outlineLevel="0" max="260" min="258" style="129" width="3.71"/>
    <col collapsed="false" customWidth="true" hidden="false" outlineLevel="0" max="261" min="261" style="129" width="12.71"/>
    <col collapsed="false" customWidth="true" hidden="false" outlineLevel="0" max="262" min="262" style="129" width="47.43"/>
    <col collapsed="false" customWidth="true" hidden="true" outlineLevel="0" max="271" min="263" style="129" width="12.8"/>
    <col collapsed="false" customWidth="true" hidden="false" outlineLevel="0" max="272" min="272" style="129" width="11.71"/>
    <col collapsed="false" customWidth="true" hidden="false" outlineLevel="0" max="273" min="273" style="129" width="6.43"/>
    <col collapsed="false" customWidth="true" hidden="false" outlineLevel="0" max="274" min="274" style="129" width="11.71"/>
    <col collapsed="false" customWidth="true" hidden="true" outlineLevel="0" max="275" min="275" style="129" width="12.8"/>
    <col collapsed="false" customWidth="true" hidden="false" outlineLevel="0" max="276" min="276" style="129" width="3.71"/>
    <col collapsed="false" customWidth="true" hidden="false" outlineLevel="0" max="277" min="277" style="129" width="11.14"/>
    <col collapsed="false" customWidth="false" hidden="false" outlineLevel="0" max="505" min="278" style="129" width="10.57"/>
    <col collapsed="false" customWidth="true" hidden="true" outlineLevel="0" max="513" min="506" style="129" width="12.8"/>
    <col collapsed="false" customWidth="true" hidden="false" outlineLevel="0" max="516" min="514" style="129" width="3.71"/>
    <col collapsed="false" customWidth="true" hidden="false" outlineLevel="0" max="517" min="517" style="129" width="12.71"/>
    <col collapsed="false" customWidth="true" hidden="false" outlineLevel="0" max="518" min="518" style="129" width="47.43"/>
    <col collapsed="false" customWidth="true" hidden="true" outlineLevel="0" max="527" min="519" style="129" width="12.8"/>
    <col collapsed="false" customWidth="true" hidden="false" outlineLevel="0" max="528" min="528" style="129" width="11.71"/>
    <col collapsed="false" customWidth="true" hidden="false" outlineLevel="0" max="529" min="529" style="129" width="6.43"/>
    <col collapsed="false" customWidth="true" hidden="false" outlineLevel="0" max="530" min="530" style="129" width="11.71"/>
    <col collapsed="false" customWidth="true" hidden="true" outlineLevel="0" max="531" min="531" style="129" width="12.8"/>
    <col collapsed="false" customWidth="true" hidden="false" outlineLevel="0" max="532" min="532" style="129" width="3.71"/>
    <col collapsed="false" customWidth="true" hidden="false" outlineLevel="0" max="533" min="533" style="129" width="11.14"/>
    <col collapsed="false" customWidth="false" hidden="false" outlineLevel="0" max="761" min="534" style="129" width="10.57"/>
    <col collapsed="false" customWidth="true" hidden="true" outlineLevel="0" max="769" min="762" style="129" width="12.8"/>
    <col collapsed="false" customWidth="true" hidden="false" outlineLevel="0" max="772" min="770" style="129" width="3.71"/>
    <col collapsed="false" customWidth="true" hidden="false" outlineLevel="0" max="773" min="773" style="129" width="12.71"/>
    <col collapsed="false" customWidth="true" hidden="false" outlineLevel="0" max="774" min="774" style="129" width="47.43"/>
    <col collapsed="false" customWidth="true" hidden="true" outlineLevel="0" max="783" min="775" style="129" width="12.8"/>
    <col collapsed="false" customWidth="true" hidden="false" outlineLevel="0" max="784" min="784" style="129" width="11.71"/>
    <col collapsed="false" customWidth="true" hidden="false" outlineLevel="0" max="785" min="785" style="129" width="6.43"/>
    <col collapsed="false" customWidth="true" hidden="false" outlineLevel="0" max="786" min="786" style="129" width="11.71"/>
    <col collapsed="false" customWidth="true" hidden="true" outlineLevel="0" max="787" min="787" style="129" width="12.8"/>
    <col collapsed="false" customWidth="true" hidden="false" outlineLevel="0" max="788" min="788" style="129" width="3.71"/>
    <col collapsed="false" customWidth="true" hidden="false" outlineLevel="0" max="789" min="789" style="129" width="11.14"/>
    <col collapsed="false" customWidth="false" hidden="false" outlineLevel="0" max="1017" min="790" style="129" width="10.57"/>
    <col collapsed="false" customWidth="true" hidden="true" outlineLevel="0" max="1025" min="1018" style="129" width="12.8"/>
    <col collapsed="false" customWidth="true" hidden="false" outlineLevel="0" max="1028" min="1026" style="129" width="3.71"/>
    <col collapsed="false" customWidth="true" hidden="false" outlineLevel="0" max="1029" min="1029" style="129" width="12.71"/>
    <col collapsed="false" customWidth="true" hidden="false" outlineLevel="0" max="1030" min="1030" style="129" width="47.43"/>
    <col collapsed="false" customWidth="true" hidden="true" outlineLevel="0" max="1039" min="1031" style="129" width="12.8"/>
    <col collapsed="false" customWidth="true" hidden="false" outlineLevel="0" max="1040" min="1040" style="129" width="11.71"/>
    <col collapsed="false" customWidth="true" hidden="false" outlineLevel="0" max="1041" min="1041" style="129" width="6.43"/>
    <col collapsed="false" customWidth="true" hidden="false" outlineLevel="0" max="1042" min="1042" style="129" width="11.71"/>
    <col collapsed="false" customWidth="true" hidden="true" outlineLevel="0" max="1043" min="1043" style="129" width="12.8"/>
    <col collapsed="false" customWidth="true" hidden="false" outlineLevel="0" max="1044" min="1044" style="129" width="3.71"/>
    <col collapsed="false" customWidth="true" hidden="false" outlineLevel="0" max="1045" min="1045" style="129" width="11.14"/>
    <col collapsed="false" customWidth="false" hidden="false" outlineLevel="0" max="1273" min="1046" style="129" width="10.57"/>
    <col collapsed="false" customWidth="true" hidden="true" outlineLevel="0" max="1281" min="1274" style="129" width="12.8"/>
    <col collapsed="false" customWidth="true" hidden="false" outlineLevel="0" max="1284" min="1282" style="129" width="3.71"/>
    <col collapsed="false" customWidth="true" hidden="false" outlineLevel="0" max="1285" min="1285" style="129" width="12.71"/>
    <col collapsed="false" customWidth="true" hidden="false" outlineLevel="0" max="1286" min="1286" style="129" width="47.43"/>
    <col collapsed="false" customWidth="true" hidden="true" outlineLevel="0" max="1295" min="1287" style="129" width="12.8"/>
    <col collapsed="false" customWidth="true" hidden="false" outlineLevel="0" max="1296" min="1296" style="129" width="11.71"/>
    <col collapsed="false" customWidth="true" hidden="false" outlineLevel="0" max="1297" min="1297" style="129" width="6.43"/>
    <col collapsed="false" customWidth="true" hidden="false" outlineLevel="0" max="1298" min="1298" style="129" width="11.71"/>
    <col collapsed="false" customWidth="true" hidden="true" outlineLevel="0" max="1299" min="1299" style="129" width="12.8"/>
    <col collapsed="false" customWidth="true" hidden="false" outlineLevel="0" max="1300" min="1300" style="129" width="3.71"/>
    <col collapsed="false" customWidth="true" hidden="false" outlineLevel="0" max="1301" min="1301" style="129" width="11.14"/>
    <col collapsed="false" customWidth="false" hidden="false" outlineLevel="0" max="1529" min="1302" style="129" width="10.57"/>
    <col collapsed="false" customWidth="true" hidden="true" outlineLevel="0" max="1537" min="1530" style="129" width="12.8"/>
    <col collapsed="false" customWidth="true" hidden="false" outlineLevel="0" max="1540" min="1538" style="129" width="3.71"/>
    <col collapsed="false" customWidth="true" hidden="false" outlineLevel="0" max="1541" min="1541" style="129" width="12.71"/>
    <col collapsed="false" customWidth="true" hidden="false" outlineLevel="0" max="1542" min="1542" style="129" width="47.43"/>
    <col collapsed="false" customWidth="true" hidden="true" outlineLevel="0" max="1551" min="1543" style="129" width="12.8"/>
    <col collapsed="false" customWidth="true" hidden="false" outlineLevel="0" max="1552" min="1552" style="129" width="11.71"/>
    <col collapsed="false" customWidth="true" hidden="false" outlineLevel="0" max="1553" min="1553" style="129" width="6.43"/>
    <col collapsed="false" customWidth="true" hidden="false" outlineLevel="0" max="1554" min="1554" style="129" width="11.71"/>
    <col collapsed="false" customWidth="true" hidden="true" outlineLevel="0" max="1555" min="1555" style="129" width="12.8"/>
    <col collapsed="false" customWidth="true" hidden="false" outlineLevel="0" max="1556" min="1556" style="129" width="3.71"/>
    <col collapsed="false" customWidth="true" hidden="false" outlineLevel="0" max="1557" min="1557" style="129" width="11.14"/>
    <col collapsed="false" customWidth="false" hidden="false" outlineLevel="0" max="1785" min="1558" style="129" width="10.57"/>
    <col collapsed="false" customWidth="true" hidden="true" outlineLevel="0" max="1793" min="1786" style="129" width="12.8"/>
    <col collapsed="false" customWidth="true" hidden="false" outlineLevel="0" max="1796" min="1794" style="129" width="3.71"/>
    <col collapsed="false" customWidth="true" hidden="false" outlineLevel="0" max="1797" min="1797" style="129" width="12.71"/>
    <col collapsed="false" customWidth="true" hidden="false" outlineLevel="0" max="1798" min="1798" style="129" width="47.43"/>
    <col collapsed="false" customWidth="true" hidden="true" outlineLevel="0" max="1807" min="1799" style="129" width="12.8"/>
    <col collapsed="false" customWidth="true" hidden="false" outlineLevel="0" max="1808" min="1808" style="129" width="11.71"/>
    <col collapsed="false" customWidth="true" hidden="false" outlineLevel="0" max="1809" min="1809" style="129" width="6.43"/>
    <col collapsed="false" customWidth="true" hidden="false" outlineLevel="0" max="1810" min="1810" style="129" width="11.71"/>
    <col collapsed="false" customWidth="true" hidden="true" outlineLevel="0" max="1811" min="1811" style="129" width="12.8"/>
    <col collapsed="false" customWidth="true" hidden="false" outlineLevel="0" max="1812" min="1812" style="129" width="3.71"/>
    <col collapsed="false" customWidth="true" hidden="false" outlineLevel="0" max="1813" min="1813" style="129" width="11.14"/>
    <col collapsed="false" customWidth="false" hidden="false" outlineLevel="0" max="2041" min="1814" style="129" width="10.57"/>
    <col collapsed="false" customWidth="true" hidden="true" outlineLevel="0" max="2049" min="2042" style="129" width="12.8"/>
    <col collapsed="false" customWidth="true" hidden="false" outlineLevel="0" max="2052" min="2050" style="129" width="3.71"/>
    <col collapsed="false" customWidth="true" hidden="false" outlineLevel="0" max="2053" min="2053" style="129" width="12.71"/>
    <col collapsed="false" customWidth="true" hidden="false" outlineLevel="0" max="2054" min="2054" style="129" width="47.43"/>
    <col collapsed="false" customWidth="true" hidden="true" outlineLevel="0" max="2063" min="2055" style="129" width="12.8"/>
    <col collapsed="false" customWidth="true" hidden="false" outlineLevel="0" max="2064" min="2064" style="129" width="11.71"/>
    <col collapsed="false" customWidth="true" hidden="false" outlineLevel="0" max="2065" min="2065" style="129" width="6.43"/>
    <col collapsed="false" customWidth="true" hidden="false" outlineLevel="0" max="2066" min="2066" style="129" width="11.71"/>
    <col collapsed="false" customWidth="true" hidden="true" outlineLevel="0" max="2067" min="2067" style="129" width="12.8"/>
    <col collapsed="false" customWidth="true" hidden="false" outlineLevel="0" max="2068" min="2068" style="129" width="3.71"/>
    <col collapsed="false" customWidth="true" hidden="false" outlineLevel="0" max="2069" min="2069" style="129" width="11.14"/>
    <col collapsed="false" customWidth="false" hidden="false" outlineLevel="0" max="2297" min="2070" style="129" width="10.57"/>
    <col collapsed="false" customWidth="true" hidden="true" outlineLevel="0" max="2305" min="2298" style="129" width="12.8"/>
    <col collapsed="false" customWidth="true" hidden="false" outlineLevel="0" max="2308" min="2306" style="129" width="3.71"/>
    <col collapsed="false" customWidth="true" hidden="false" outlineLevel="0" max="2309" min="2309" style="129" width="12.71"/>
    <col collapsed="false" customWidth="true" hidden="false" outlineLevel="0" max="2310" min="2310" style="129" width="47.43"/>
    <col collapsed="false" customWidth="true" hidden="true" outlineLevel="0" max="2319" min="2311" style="129" width="12.8"/>
    <col collapsed="false" customWidth="true" hidden="false" outlineLevel="0" max="2320" min="2320" style="129" width="11.71"/>
    <col collapsed="false" customWidth="true" hidden="false" outlineLevel="0" max="2321" min="2321" style="129" width="6.43"/>
    <col collapsed="false" customWidth="true" hidden="false" outlineLevel="0" max="2322" min="2322" style="129" width="11.71"/>
    <col collapsed="false" customWidth="true" hidden="true" outlineLevel="0" max="2323" min="2323" style="129" width="12.8"/>
    <col collapsed="false" customWidth="true" hidden="false" outlineLevel="0" max="2324" min="2324" style="129" width="3.71"/>
    <col collapsed="false" customWidth="true" hidden="false" outlineLevel="0" max="2325" min="2325" style="129" width="11.14"/>
    <col collapsed="false" customWidth="false" hidden="false" outlineLevel="0" max="2553" min="2326" style="129" width="10.57"/>
    <col collapsed="false" customWidth="true" hidden="true" outlineLevel="0" max="2561" min="2554" style="129" width="12.8"/>
    <col collapsed="false" customWidth="true" hidden="false" outlineLevel="0" max="2564" min="2562" style="129" width="3.71"/>
    <col collapsed="false" customWidth="true" hidden="false" outlineLevel="0" max="2565" min="2565" style="129" width="12.71"/>
    <col collapsed="false" customWidth="true" hidden="false" outlineLevel="0" max="2566" min="2566" style="129" width="47.43"/>
    <col collapsed="false" customWidth="true" hidden="true" outlineLevel="0" max="2575" min="2567" style="129" width="12.8"/>
    <col collapsed="false" customWidth="true" hidden="false" outlineLevel="0" max="2576" min="2576" style="129" width="11.71"/>
    <col collapsed="false" customWidth="true" hidden="false" outlineLevel="0" max="2577" min="2577" style="129" width="6.43"/>
    <col collapsed="false" customWidth="true" hidden="false" outlineLevel="0" max="2578" min="2578" style="129" width="11.71"/>
    <col collapsed="false" customWidth="true" hidden="true" outlineLevel="0" max="2579" min="2579" style="129" width="12.8"/>
    <col collapsed="false" customWidth="true" hidden="false" outlineLevel="0" max="2580" min="2580" style="129" width="3.71"/>
    <col collapsed="false" customWidth="true" hidden="false" outlineLevel="0" max="2581" min="2581" style="129" width="11.14"/>
    <col collapsed="false" customWidth="false" hidden="false" outlineLevel="0" max="2809" min="2582" style="129" width="10.57"/>
    <col collapsed="false" customWidth="true" hidden="true" outlineLevel="0" max="2817" min="2810" style="129" width="12.8"/>
    <col collapsed="false" customWidth="true" hidden="false" outlineLevel="0" max="2820" min="2818" style="129" width="3.71"/>
    <col collapsed="false" customWidth="true" hidden="false" outlineLevel="0" max="2821" min="2821" style="129" width="12.71"/>
    <col collapsed="false" customWidth="true" hidden="false" outlineLevel="0" max="2822" min="2822" style="129" width="47.43"/>
    <col collapsed="false" customWidth="true" hidden="true" outlineLevel="0" max="2831" min="2823" style="129" width="12.8"/>
    <col collapsed="false" customWidth="true" hidden="false" outlineLevel="0" max="2832" min="2832" style="129" width="11.71"/>
    <col collapsed="false" customWidth="true" hidden="false" outlineLevel="0" max="2833" min="2833" style="129" width="6.43"/>
    <col collapsed="false" customWidth="true" hidden="false" outlineLevel="0" max="2834" min="2834" style="129" width="11.71"/>
    <col collapsed="false" customWidth="true" hidden="true" outlineLevel="0" max="2835" min="2835" style="129" width="12.8"/>
    <col collapsed="false" customWidth="true" hidden="false" outlineLevel="0" max="2836" min="2836" style="129" width="3.71"/>
    <col collapsed="false" customWidth="true" hidden="false" outlineLevel="0" max="2837" min="2837" style="129" width="11.14"/>
    <col collapsed="false" customWidth="false" hidden="false" outlineLevel="0" max="3065" min="2838" style="129" width="10.57"/>
    <col collapsed="false" customWidth="true" hidden="true" outlineLevel="0" max="3073" min="3066" style="129" width="12.8"/>
    <col collapsed="false" customWidth="true" hidden="false" outlineLevel="0" max="3076" min="3074" style="129" width="3.71"/>
    <col collapsed="false" customWidth="true" hidden="false" outlineLevel="0" max="3077" min="3077" style="129" width="12.71"/>
    <col collapsed="false" customWidth="true" hidden="false" outlineLevel="0" max="3078" min="3078" style="129" width="47.43"/>
    <col collapsed="false" customWidth="true" hidden="true" outlineLevel="0" max="3087" min="3079" style="129" width="12.8"/>
    <col collapsed="false" customWidth="true" hidden="false" outlineLevel="0" max="3088" min="3088" style="129" width="11.71"/>
    <col collapsed="false" customWidth="true" hidden="false" outlineLevel="0" max="3089" min="3089" style="129" width="6.43"/>
    <col collapsed="false" customWidth="true" hidden="false" outlineLevel="0" max="3090" min="3090" style="129" width="11.71"/>
    <col collapsed="false" customWidth="true" hidden="true" outlineLevel="0" max="3091" min="3091" style="129" width="12.8"/>
    <col collapsed="false" customWidth="true" hidden="false" outlineLevel="0" max="3092" min="3092" style="129" width="3.71"/>
    <col collapsed="false" customWidth="true" hidden="false" outlineLevel="0" max="3093" min="3093" style="129" width="11.14"/>
    <col collapsed="false" customWidth="false" hidden="false" outlineLevel="0" max="3321" min="3094" style="129" width="10.57"/>
    <col collapsed="false" customWidth="true" hidden="true" outlineLevel="0" max="3329" min="3322" style="129" width="12.8"/>
    <col collapsed="false" customWidth="true" hidden="false" outlineLevel="0" max="3332" min="3330" style="129" width="3.71"/>
    <col collapsed="false" customWidth="true" hidden="false" outlineLevel="0" max="3333" min="3333" style="129" width="12.71"/>
    <col collapsed="false" customWidth="true" hidden="false" outlineLevel="0" max="3334" min="3334" style="129" width="47.43"/>
    <col collapsed="false" customWidth="true" hidden="true" outlineLevel="0" max="3343" min="3335" style="129" width="12.8"/>
    <col collapsed="false" customWidth="true" hidden="false" outlineLevel="0" max="3344" min="3344" style="129" width="11.71"/>
    <col collapsed="false" customWidth="true" hidden="false" outlineLevel="0" max="3345" min="3345" style="129" width="6.43"/>
    <col collapsed="false" customWidth="true" hidden="false" outlineLevel="0" max="3346" min="3346" style="129" width="11.71"/>
    <col collapsed="false" customWidth="true" hidden="true" outlineLevel="0" max="3347" min="3347" style="129" width="12.8"/>
    <col collapsed="false" customWidth="true" hidden="false" outlineLevel="0" max="3348" min="3348" style="129" width="3.71"/>
    <col collapsed="false" customWidth="true" hidden="false" outlineLevel="0" max="3349" min="3349" style="129" width="11.14"/>
    <col collapsed="false" customWidth="false" hidden="false" outlineLevel="0" max="3577" min="3350" style="129" width="10.57"/>
    <col collapsed="false" customWidth="true" hidden="true" outlineLevel="0" max="3585" min="3578" style="129" width="12.8"/>
    <col collapsed="false" customWidth="true" hidden="false" outlineLevel="0" max="3588" min="3586" style="129" width="3.71"/>
    <col collapsed="false" customWidth="true" hidden="false" outlineLevel="0" max="3589" min="3589" style="129" width="12.71"/>
    <col collapsed="false" customWidth="true" hidden="false" outlineLevel="0" max="3590" min="3590" style="129" width="47.43"/>
    <col collapsed="false" customWidth="true" hidden="true" outlineLevel="0" max="3599" min="3591" style="129" width="12.8"/>
    <col collapsed="false" customWidth="true" hidden="false" outlineLevel="0" max="3600" min="3600" style="129" width="11.71"/>
    <col collapsed="false" customWidth="true" hidden="false" outlineLevel="0" max="3601" min="3601" style="129" width="6.43"/>
    <col collapsed="false" customWidth="true" hidden="false" outlineLevel="0" max="3602" min="3602" style="129" width="11.71"/>
    <col collapsed="false" customWidth="true" hidden="true" outlineLevel="0" max="3603" min="3603" style="129" width="12.8"/>
    <col collapsed="false" customWidth="true" hidden="false" outlineLevel="0" max="3604" min="3604" style="129" width="3.71"/>
    <col collapsed="false" customWidth="true" hidden="false" outlineLevel="0" max="3605" min="3605" style="129" width="11.14"/>
    <col collapsed="false" customWidth="false" hidden="false" outlineLevel="0" max="3833" min="3606" style="129" width="10.57"/>
    <col collapsed="false" customWidth="true" hidden="true" outlineLevel="0" max="3841" min="3834" style="129" width="12.8"/>
    <col collapsed="false" customWidth="true" hidden="false" outlineLevel="0" max="3844" min="3842" style="129" width="3.71"/>
    <col collapsed="false" customWidth="true" hidden="false" outlineLevel="0" max="3845" min="3845" style="129" width="12.71"/>
    <col collapsed="false" customWidth="true" hidden="false" outlineLevel="0" max="3846" min="3846" style="129" width="47.43"/>
    <col collapsed="false" customWidth="true" hidden="true" outlineLevel="0" max="3855" min="3847" style="129" width="12.8"/>
    <col collapsed="false" customWidth="true" hidden="false" outlineLevel="0" max="3856" min="3856" style="129" width="11.71"/>
    <col collapsed="false" customWidth="true" hidden="false" outlineLevel="0" max="3857" min="3857" style="129" width="6.43"/>
    <col collapsed="false" customWidth="true" hidden="false" outlineLevel="0" max="3858" min="3858" style="129" width="11.71"/>
    <col collapsed="false" customWidth="true" hidden="true" outlineLevel="0" max="3859" min="3859" style="129" width="12.8"/>
    <col collapsed="false" customWidth="true" hidden="false" outlineLevel="0" max="3860" min="3860" style="129" width="3.71"/>
    <col collapsed="false" customWidth="true" hidden="false" outlineLevel="0" max="3861" min="3861" style="129" width="11.14"/>
    <col collapsed="false" customWidth="false" hidden="false" outlineLevel="0" max="4089" min="3862" style="129" width="10.57"/>
    <col collapsed="false" customWidth="true" hidden="true" outlineLevel="0" max="4097" min="4090" style="129" width="12.8"/>
    <col collapsed="false" customWidth="true" hidden="false" outlineLevel="0" max="4100" min="4098" style="129" width="3.71"/>
    <col collapsed="false" customWidth="true" hidden="false" outlineLevel="0" max="4101" min="4101" style="129" width="12.71"/>
    <col collapsed="false" customWidth="true" hidden="false" outlineLevel="0" max="4102" min="4102" style="129" width="47.43"/>
    <col collapsed="false" customWidth="true" hidden="true" outlineLevel="0" max="4111" min="4103" style="129" width="12.8"/>
    <col collapsed="false" customWidth="true" hidden="false" outlineLevel="0" max="4112" min="4112" style="129" width="11.71"/>
    <col collapsed="false" customWidth="true" hidden="false" outlineLevel="0" max="4113" min="4113" style="129" width="6.43"/>
    <col collapsed="false" customWidth="true" hidden="false" outlineLevel="0" max="4114" min="4114" style="129" width="11.71"/>
    <col collapsed="false" customWidth="true" hidden="true" outlineLevel="0" max="4115" min="4115" style="129" width="12.8"/>
    <col collapsed="false" customWidth="true" hidden="false" outlineLevel="0" max="4116" min="4116" style="129" width="3.71"/>
    <col collapsed="false" customWidth="true" hidden="false" outlineLevel="0" max="4117" min="4117" style="129" width="11.14"/>
    <col collapsed="false" customWidth="false" hidden="false" outlineLevel="0" max="4345" min="4118" style="129" width="10.57"/>
    <col collapsed="false" customWidth="true" hidden="true" outlineLevel="0" max="4353" min="4346" style="129" width="12.8"/>
    <col collapsed="false" customWidth="true" hidden="false" outlineLevel="0" max="4356" min="4354" style="129" width="3.71"/>
    <col collapsed="false" customWidth="true" hidden="false" outlineLevel="0" max="4357" min="4357" style="129" width="12.71"/>
    <col collapsed="false" customWidth="true" hidden="false" outlineLevel="0" max="4358" min="4358" style="129" width="47.43"/>
    <col collapsed="false" customWidth="true" hidden="true" outlineLevel="0" max="4367" min="4359" style="129" width="12.8"/>
    <col collapsed="false" customWidth="true" hidden="false" outlineLevel="0" max="4368" min="4368" style="129" width="11.71"/>
    <col collapsed="false" customWidth="true" hidden="false" outlineLevel="0" max="4369" min="4369" style="129" width="6.43"/>
    <col collapsed="false" customWidth="true" hidden="false" outlineLevel="0" max="4370" min="4370" style="129" width="11.71"/>
    <col collapsed="false" customWidth="true" hidden="true" outlineLevel="0" max="4371" min="4371" style="129" width="12.8"/>
    <col collapsed="false" customWidth="true" hidden="false" outlineLevel="0" max="4372" min="4372" style="129" width="3.71"/>
    <col collapsed="false" customWidth="true" hidden="false" outlineLevel="0" max="4373" min="4373" style="129" width="11.14"/>
    <col collapsed="false" customWidth="false" hidden="false" outlineLevel="0" max="4601" min="4374" style="129" width="10.57"/>
    <col collapsed="false" customWidth="true" hidden="true" outlineLevel="0" max="4609" min="4602" style="129" width="12.8"/>
    <col collapsed="false" customWidth="true" hidden="false" outlineLevel="0" max="4612" min="4610" style="129" width="3.71"/>
    <col collapsed="false" customWidth="true" hidden="false" outlineLevel="0" max="4613" min="4613" style="129" width="12.71"/>
    <col collapsed="false" customWidth="true" hidden="false" outlineLevel="0" max="4614" min="4614" style="129" width="47.43"/>
    <col collapsed="false" customWidth="true" hidden="true" outlineLevel="0" max="4623" min="4615" style="129" width="12.8"/>
    <col collapsed="false" customWidth="true" hidden="false" outlineLevel="0" max="4624" min="4624" style="129" width="11.71"/>
    <col collapsed="false" customWidth="true" hidden="false" outlineLevel="0" max="4625" min="4625" style="129" width="6.43"/>
    <col collapsed="false" customWidth="true" hidden="false" outlineLevel="0" max="4626" min="4626" style="129" width="11.71"/>
    <col collapsed="false" customWidth="true" hidden="true" outlineLevel="0" max="4627" min="4627" style="129" width="12.8"/>
    <col collapsed="false" customWidth="true" hidden="false" outlineLevel="0" max="4628" min="4628" style="129" width="3.71"/>
    <col collapsed="false" customWidth="true" hidden="false" outlineLevel="0" max="4629" min="4629" style="129" width="11.14"/>
    <col collapsed="false" customWidth="false" hidden="false" outlineLevel="0" max="4857" min="4630" style="129" width="10.57"/>
    <col collapsed="false" customWidth="true" hidden="true" outlineLevel="0" max="4865" min="4858" style="129" width="12.8"/>
    <col collapsed="false" customWidth="true" hidden="false" outlineLevel="0" max="4868" min="4866" style="129" width="3.71"/>
    <col collapsed="false" customWidth="true" hidden="false" outlineLevel="0" max="4869" min="4869" style="129" width="12.71"/>
    <col collapsed="false" customWidth="true" hidden="false" outlineLevel="0" max="4870" min="4870" style="129" width="47.43"/>
    <col collapsed="false" customWidth="true" hidden="true" outlineLevel="0" max="4879" min="4871" style="129" width="12.8"/>
    <col collapsed="false" customWidth="true" hidden="false" outlineLevel="0" max="4880" min="4880" style="129" width="11.71"/>
    <col collapsed="false" customWidth="true" hidden="false" outlineLevel="0" max="4881" min="4881" style="129" width="6.43"/>
    <col collapsed="false" customWidth="true" hidden="false" outlineLevel="0" max="4882" min="4882" style="129" width="11.71"/>
    <col collapsed="false" customWidth="true" hidden="true" outlineLevel="0" max="4883" min="4883" style="129" width="12.8"/>
    <col collapsed="false" customWidth="true" hidden="false" outlineLevel="0" max="4884" min="4884" style="129" width="3.71"/>
    <col collapsed="false" customWidth="true" hidden="false" outlineLevel="0" max="4885" min="4885" style="129" width="11.14"/>
    <col collapsed="false" customWidth="false" hidden="false" outlineLevel="0" max="5113" min="4886" style="129" width="10.57"/>
    <col collapsed="false" customWidth="true" hidden="true" outlineLevel="0" max="5121" min="5114" style="129" width="12.8"/>
    <col collapsed="false" customWidth="true" hidden="false" outlineLevel="0" max="5124" min="5122" style="129" width="3.71"/>
    <col collapsed="false" customWidth="true" hidden="false" outlineLevel="0" max="5125" min="5125" style="129" width="12.71"/>
    <col collapsed="false" customWidth="true" hidden="false" outlineLevel="0" max="5126" min="5126" style="129" width="47.43"/>
    <col collapsed="false" customWidth="true" hidden="true" outlineLevel="0" max="5135" min="5127" style="129" width="12.8"/>
    <col collapsed="false" customWidth="true" hidden="false" outlineLevel="0" max="5136" min="5136" style="129" width="11.71"/>
    <col collapsed="false" customWidth="true" hidden="false" outlineLevel="0" max="5137" min="5137" style="129" width="6.43"/>
    <col collapsed="false" customWidth="true" hidden="false" outlineLevel="0" max="5138" min="5138" style="129" width="11.71"/>
    <col collapsed="false" customWidth="true" hidden="true" outlineLevel="0" max="5139" min="5139" style="129" width="12.8"/>
    <col collapsed="false" customWidth="true" hidden="false" outlineLevel="0" max="5140" min="5140" style="129" width="3.71"/>
    <col collapsed="false" customWidth="true" hidden="false" outlineLevel="0" max="5141" min="5141" style="129" width="11.14"/>
    <col collapsed="false" customWidth="false" hidden="false" outlineLevel="0" max="5369" min="5142" style="129" width="10.57"/>
    <col collapsed="false" customWidth="true" hidden="true" outlineLevel="0" max="5377" min="5370" style="129" width="12.8"/>
    <col collapsed="false" customWidth="true" hidden="false" outlineLevel="0" max="5380" min="5378" style="129" width="3.71"/>
    <col collapsed="false" customWidth="true" hidden="false" outlineLevel="0" max="5381" min="5381" style="129" width="12.71"/>
    <col collapsed="false" customWidth="true" hidden="false" outlineLevel="0" max="5382" min="5382" style="129" width="47.43"/>
    <col collapsed="false" customWidth="true" hidden="true" outlineLevel="0" max="5391" min="5383" style="129" width="12.8"/>
    <col collapsed="false" customWidth="true" hidden="false" outlineLevel="0" max="5392" min="5392" style="129" width="11.71"/>
    <col collapsed="false" customWidth="true" hidden="false" outlineLevel="0" max="5393" min="5393" style="129" width="6.43"/>
    <col collapsed="false" customWidth="true" hidden="false" outlineLevel="0" max="5394" min="5394" style="129" width="11.71"/>
    <col collapsed="false" customWidth="true" hidden="true" outlineLevel="0" max="5395" min="5395" style="129" width="12.8"/>
    <col collapsed="false" customWidth="true" hidden="false" outlineLevel="0" max="5396" min="5396" style="129" width="3.71"/>
    <col collapsed="false" customWidth="true" hidden="false" outlineLevel="0" max="5397" min="5397" style="129" width="11.14"/>
    <col collapsed="false" customWidth="false" hidden="false" outlineLevel="0" max="5625" min="5398" style="129" width="10.57"/>
    <col collapsed="false" customWidth="true" hidden="true" outlineLevel="0" max="5633" min="5626" style="129" width="12.8"/>
    <col collapsed="false" customWidth="true" hidden="false" outlineLevel="0" max="5636" min="5634" style="129" width="3.71"/>
    <col collapsed="false" customWidth="true" hidden="false" outlineLevel="0" max="5637" min="5637" style="129" width="12.71"/>
    <col collapsed="false" customWidth="true" hidden="false" outlineLevel="0" max="5638" min="5638" style="129" width="47.43"/>
    <col collapsed="false" customWidth="true" hidden="true" outlineLevel="0" max="5647" min="5639" style="129" width="12.8"/>
    <col collapsed="false" customWidth="true" hidden="false" outlineLevel="0" max="5648" min="5648" style="129" width="11.71"/>
    <col collapsed="false" customWidth="true" hidden="false" outlineLevel="0" max="5649" min="5649" style="129" width="6.43"/>
    <col collapsed="false" customWidth="true" hidden="false" outlineLevel="0" max="5650" min="5650" style="129" width="11.71"/>
    <col collapsed="false" customWidth="true" hidden="true" outlineLevel="0" max="5651" min="5651" style="129" width="12.8"/>
    <col collapsed="false" customWidth="true" hidden="false" outlineLevel="0" max="5652" min="5652" style="129" width="3.71"/>
    <col collapsed="false" customWidth="true" hidden="false" outlineLevel="0" max="5653" min="5653" style="129" width="11.14"/>
    <col collapsed="false" customWidth="false" hidden="false" outlineLevel="0" max="5881" min="5654" style="129" width="10.57"/>
    <col collapsed="false" customWidth="true" hidden="true" outlineLevel="0" max="5889" min="5882" style="129" width="12.8"/>
    <col collapsed="false" customWidth="true" hidden="false" outlineLevel="0" max="5892" min="5890" style="129" width="3.71"/>
    <col collapsed="false" customWidth="true" hidden="false" outlineLevel="0" max="5893" min="5893" style="129" width="12.71"/>
    <col collapsed="false" customWidth="true" hidden="false" outlineLevel="0" max="5894" min="5894" style="129" width="47.43"/>
    <col collapsed="false" customWidth="true" hidden="true" outlineLevel="0" max="5903" min="5895" style="129" width="12.8"/>
    <col collapsed="false" customWidth="true" hidden="false" outlineLevel="0" max="5904" min="5904" style="129" width="11.71"/>
    <col collapsed="false" customWidth="true" hidden="false" outlineLevel="0" max="5905" min="5905" style="129" width="6.43"/>
    <col collapsed="false" customWidth="true" hidden="false" outlineLevel="0" max="5906" min="5906" style="129" width="11.71"/>
    <col collapsed="false" customWidth="true" hidden="true" outlineLevel="0" max="5907" min="5907" style="129" width="12.8"/>
    <col collapsed="false" customWidth="true" hidden="false" outlineLevel="0" max="5908" min="5908" style="129" width="3.71"/>
    <col collapsed="false" customWidth="true" hidden="false" outlineLevel="0" max="5909" min="5909" style="129" width="11.14"/>
    <col collapsed="false" customWidth="false" hidden="false" outlineLevel="0" max="6137" min="5910" style="129" width="10.57"/>
    <col collapsed="false" customWidth="true" hidden="true" outlineLevel="0" max="6145" min="6138" style="129" width="12.8"/>
    <col collapsed="false" customWidth="true" hidden="false" outlineLevel="0" max="6148" min="6146" style="129" width="3.71"/>
    <col collapsed="false" customWidth="true" hidden="false" outlineLevel="0" max="6149" min="6149" style="129" width="12.71"/>
    <col collapsed="false" customWidth="true" hidden="false" outlineLevel="0" max="6150" min="6150" style="129" width="47.43"/>
    <col collapsed="false" customWidth="true" hidden="true" outlineLevel="0" max="6159" min="6151" style="129" width="12.8"/>
    <col collapsed="false" customWidth="true" hidden="false" outlineLevel="0" max="6160" min="6160" style="129" width="11.71"/>
    <col collapsed="false" customWidth="true" hidden="false" outlineLevel="0" max="6161" min="6161" style="129" width="6.43"/>
    <col collapsed="false" customWidth="true" hidden="false" outlineLevel="0" max="6162" min="6162" style="129" width="11.71"/>
    <col collapsed="false" customWidth="true" hidden="true" outlineLevel="0" max="6163" min="6163" style="129" width="12.8"/>
    <col collapsed="false" customWidth="true" hidden="false" outlineLevel="0" max="6164" min="6164" style="129" width="3.71"/>
    <col collapsed="false" customWidth="true" hidden="false" outlineLevel="0" max="6165" min="6165" style="129" width="11.14"/>
    <col collapsed="false" customWidth="false" hidden="false" outlineLevel="0" max="6393" min="6166" style="129" width="10.57"/>
    <col collapsed="false" customWidth="true" hidden="true" outlineLevel="0" max="6401" min="6394" style="129" width="12.8"/>
    <col collapsed="false" customWidth="true" hidden="false" outlineLevel="0" max="6404" min="6402" style="129" width="3.71"/>
    <col collapsed="false" customWidth="true" hidden="false" outlineLevel="0" max="6405" min="6405" style="129" width="12.71"/>
    <col collapsed="false" customWidth="true" hidden="false" outlineLevel="0" max="6406" min="6406" style="129" width="47.43"/>
    <col collapsed="false" customWidth="true" hidden="true" outlineLevel="0" max="6415" min="6407" style="129" width="12.8"/>
    <col collapsed="false" customWidth="true" hidden="false" outlineLevel="0" max="6416" min="6416" style="129" width="11.71"/>
    <col collapsed="false" customWidth="true" hidden="false" outlineLevel="0" max="6417" min="6417" style="129" width="6.43"/>
    <col collapsed="false" customWidth="true" hidden="false" outlineLevel="0" max="6418" min="6418" style="129" width="11.71"/>
    <col collapsed="false" customWidth="true" hidden="true" outlineLevel="0" max="6419" min="6419" style="129" width="12.8"/>
    <col collapsed="false" customWidth="true" hidden="false" outlineLevel="0" max="6420" min="6420" style="129" width="3.71"/>
    <col collapsed="false" customWidth="true" hidden="false" outlineLevel="0" max="6421" min="6421" style="129" width="11.14"/>
    <col collapsed="false" customWidth="false" hidden="false" outlineLevel="0" max="6649" min="6422" style="129" width="10.57"/>
    <col collapsed="false" customWidth="true" hidden="true" outlineLevel="0" max="6657" min="6650" style="129" width="12.8"/>
    <col collapsed="false" customWidth="true" hidden="false" outlineLevel="0" max="6660" min="6658" style="129" width="3.71"/>
    <col collapsed="false" customWidth="true" hidden="false" outlineLevel="0" max="6661" min="6661" style="129" width="12.71"/>
    <col collapsed="false" customWidth="true" hidden="false" outlineLevel="0" max="6662" min="6662" style="129" width="47.43"/>
    <col collapsed="false" customWidth="true" hidden="true" outlineLevel="0" max="6671" min="6663" style="129" width="12.8"/>
    <col collapsed="false" customWidth="true" hidden="false" outlineLevel="0" max="6672" min="6672" style="129" width="11.71"/>
    <col collapsed="false" customWidth="true" hidden="false" outlineLevel="0" max="6673" min="6673" style="129" width="6.43"/>
    <col collapsed="false" customWidth="true" hidden="false" outlineLevel="0" max="6674" min="6674" style="129" width="11.71"/>
    <col collapsed="false" customWidth="true" hidden="true" outlineLevel="0" max="6675" min="6675" style="129" width="12.8"/>
    <col collapsed="false" customWidth="true" hidden="false" outlineLevel="0" max="6676" min="6676" style="129" width="3.71"/>
    <col collapsed="false" customWidth="true" hidden="false" outlineLevel="0" max="6677" min="6677" style="129" width="11.14"/>
    <col collapsed="false" customWidth="false" hidden="false" outlineLevel="0" max="6905" min="6678" style="129" width="10.57"/>
    <col collapsed="false" customWidth="true" hidden="true" outlineLevel="0" max="6913" min="6906" style="129" width="12.8"/>
    <col collapsed="false" customWidth="true" hidden="false" outlineLevel="0" max="6916" min="6914" style="129" width="3.71"/>
    <col collapsed="false" customWidth="true" hidden="false" outlineLevel="0" max="6917" min="6917" style="129" width="12.71"/>
    <col collapsed="false" customWidth="true" hidden="false" outlineLevel="0" max="6918" min="6918" style="129" width="47.43"/>
    <col collapsed="false" customWidth="true" hidden="true" outlineLevel="0" max="6927" min="6919" style="129" width="12.8"/>
    <col collapsed="false" customWidth="true" hidden="false" outlineLevel="0" max="6928" min="6928" style="129" width="11.71"/>
    <col collapsed="false" customWidth="true" hidden="false" outlineLevel="0" max="6929" min="6929" style="129" width="6.43"/>
    <col collapsed="false" customWidth="true" hidden="false" outlineLevel="0" max="6930" min="6930" style="129" width="11.71"/>
    <col collapsed="false" customWidth="true" hidden="true" outlineLevel="0" max="6931" min="6931" style="129" width="12.8"/>
    <col collapsed="false" customWidth="true" hidden="false" outlineLevel="0" max="6932" min="6932" style="129" width="3.71"/>
    <col collapsed="false" customWidth="true" hidden="false" outlineLevel="0" max="6933" min="6933" style="129" width="11.14"/>
    <col collapsed="false" customWidth="false" hidden="false" outlineLevel="0" max="7161" min="6934" style="129" width="10.57"/>
    <col collapsed="false" customWidth="true" hidden="true" outlineLevel="0" max="7169" min="7162" style="129" width="12.8"/>
    <col collapsed="false" customWidth="true" hidden="false" outlineLevel="0" max="7172" min="7170" style="129" width="3.71"/>
    <col collapsed="false" customWidth="true" hidden="false" outlineLevel="0" max="7173" min="7173" style="129" width="12.71"/>
    <col collapsed="false" customWidth="true" hidden="false" outlineLevel="0" max="7174" min="7174" style="129" width="47.43"/>
    <col collapsed="false" customWidth="true" hidden="true" outlineLevel="0" max="7183" min="7175" style="129" width="12.8"/>
    <col collapsed="false" customWidth="true" hidden="false" outlineLevel="0" max="7184" min="7184" style="129" width="11.71"/>
    <col collapsed="false" customWidth="true" hidden="false" outlineLevel="0" max="7185" min="7185" style="129" width="6.43"/>
    <col collapsed="false" customWidth="true" hidden="false" outlineLevel="0" max="7186" min="7186" style="129" width="11.71"/>
    <col collapsed="false" customWidth="true" hidden="true" outlineLevel="0" max="7187" min="7187" style="129" width="12.8"/>
    <col collapsed="false" customWidth="true" hidden="false" outlineLevel="0" max="7188" min="7188" style="129" width="3.71"/>
    <col collapsed="false" customWidth="true" hidden="false" outlineLevel="0" max="7189" min="7189" style="129" width="11.14"/>
    <col collapsed="false" customWidth="false" hidden="false" outlineLevel="0" max="7417" min="7190" style="129" width="10.57"/>
    <col collapsed="false" customWidth="true" hidden="true" outlineLevel="0" max="7425" min="7418" style="129" width="12.8"/>
    <col collapsed="false" customWidth="true" hidden="false" outlineLevel="0" max="7428" min="7426" style="129" width="3.71"/>
    <col collapsed="false" customWidth="true" hidden="false" outlineLevel="0" max="7429" min="7429" style="129" width="12.71"/>
    <col collapsed="false" customWidth="true" hidden="false" outlineLevel="0" max="7430" min="7430" style="129" width="47.43"/>
    <col collapsed="false" customWidth="true" hidden="true" outlineLevel="0" max="7439" min="7431" style="129" width="12.8"/>
    <col collapsed="false" customWidth="true" hidden="false" outlineLevel="0" max="7440" min="7440" style="129" width="11.71"/>
    <col collapsed="false" customWidth="true" hidden="false" outlineLevel="0" max="7441" min="7441" style="129" width="6.43"/>
    <col collapsed="false" customWidth="true" hidden="false" outlineLevel="0" max="7442" min="7442" style="129" width="11.71"/>
    <col collapsed="false" customWidth="true" hidden="true" outlineLevel="0" max="7443" min="7443" style="129" width="12.8"/>
    <col collapsed="false" customWidth="true" hidden="false" outlineLevel="0" max="7444" min="7444" style="129" width="3.71"/>
    <col collapsed="false" customWidth="true" hidden="false" outlineLevel="0" max="7445" min="7445" style="129" width="11.14"/>
    <col collapsed="false" customWidth="false" hidden="false" outlineLevel="0" max="7673" min="7446" style="129" width="10.57"/>
    <col collapsed="false" customWidth="true" hidden="true" outlineLevel="0" max="7681" min="7674" style="129" width="12.8"/>
    <col collapsed="false" customWidth="true" hidden="false" outlineLevel="0" max="7684" min="7682" style="129" width="3.71"/>
    <col collapsed="false" customWidth="true" hidden="false" outlineLevel="0" max="7685" min="7685" style="129" width="12.71"/>
    <col collapsed="false" customWidth="true" hidden="false" outlineLevel="0" max="7686" min="7686" style="129" width="47.43"/>
    <col collapsed="false" customWidth="true" hidden="true" outlineLevel="0" max="7695" min="7687" style="129" width="12.8"/>
    <col collapsed="false" customWidth="true" hidden="false" outlineLevel="0" max="7696" min="7696" style="129" width="11.71"/>
    <col collapsed="false" customWidth="true" hidden="false" outlineLevel="0" max="7697" min="7697" style="129" width="6.43"/>
    <col collapsed="false" customWidth="true" hidden="false" outlineLevel="0" max="7698" min="7698" style="129" width="11.71"/>
    <col collapsed="false" customWidth="true" hidden="true" outlineLevel="0" max="7699" min="7699" style="129" width="12.8"/>
    <col collapsed="false" customWidth="true" hidden="false" outlineLevel="0" max="7700" min="7700" style="129" width="3.71"/>
    <col collapsed="false" customWidth="true" hidden="false" outlineLevel="0" max="7701" min="7701" style="129" width="11.14"/>
    <col collapsed="false" customWidth="false" hidden="false" outlineLevel="0" max="7929" min="7702" style="129" width="10.57"/>
    <col collapsed="false" customWidth="true" hidden="true" outlineLevel="0" max="7937" min="7930" style="129" width="12.8"/>
    <col collapsed="false" customWidth="true" hidden="false" outlineLevel="0" max="7940" min="7938" style="129" width="3.71"/>
    <col collapsed="false" customWidth="true" hidden="false" outlineLevel="0" max="7941" min="7941" style="129" width="12.71"/>
    <col collapsed="false" customWidth="true" hidden="false" outlineLevel="0" max="7942" min="7942" style="129" width="47.43"/>
    <col collapsed="false" customWidth="true" hidden="true" outlineLevel="0" max="7951" min="7943" style="129" width="12.8"/>
    <col collapsed="false" customWidth="true" hidden="false" outlineLevel="0" max="7952" min="7952" style="129" width="11.71"/>
    <col collapsed="false" customWidth="true" hidden="false" outlineLevel="0" max="7953" min="7953" style="129" width="6.43"/>
    <col collapsed="false" customWidth="true" hidden="false" outlineLevel="0" max="7954" min="7954" style="129" width="11.71"/>
    <col collapsed="false" customWidth="true" hidden="true" outlineLevel="0" max="7955" min="7955" style="129" width="12.8"/>
    <col collapsed="false" customWidth="true" hidden="false" outlineLevel="0" max="7956" min="7956" style="129" width="3.71"/>
    <col collapsed="false" customWidth="true" hidden="false" outlineLevel="0" max="7957" min="7957" style="129" width="11.14"/>
    <col collapsed="false" customWidth="false" hidden="false" outlineLevel="0" max="8185" min="7958" style="129" width="10.57"/>
    <col collapsed="false" customWidth="true" hidden="true" outlineLevel="0" max="8193" min="8186" style="129" width="12.8"/>
    <col collapsed="false" customWidth="true" hidden="false" outlineLevel="0" max="8196" min="8194" style="129" width="3.71"/>
    <col collapsed="false" customWidth="true" hidden="false" outlineLevel="0" max="8197" min="8197" style="129" width="12.71"/>
    <col collapsed="false" customWidth="true" hidden="false" outlineLevel="0" max="8198" min="8198" style="129" width="47.43"/>
    <col collapsed="false" customWidth="true" hidden="true" outlineLevel="0" max="8207" min="8199" style="129" width="12.8"/>
    <col collapsed="false" customWidth="true" hidden="false" outlineLevel="0" max="8208" min="8208" style="129" width="11.71"/>
    <col collapsed="false" customWidth="true" hidden="false" outlineLevel="0" max="8209" min="8209" style="129" width="6.43"/>
    <col collapsed="false" customWidth="true" hidden="false" outlineLevel="0" max="8210" min="8210" style="129" width="11.71"/>
    <col collapsed="false" customWidth="true" hidden="true" outlineLevel="0" max="8211" min="8211" style="129" width="12.8"/>
    <col collapsed="false" customWidth="true" hidden="false" outlineLevel="0" max="8212" min="8212" style="129" width="3.71"/>
    <col collapsed="false" customWidth="true" hidden="false" outlineLevel="0" max="8213" min="8213" style="129" width="11.14"/>
    <col collapsed="false" customWidth="false" hidden="false" outlineLevel="0" max="8441" min="8214" style="129" width="10.57"/>
    <col collapsed="false" customWidth="true" hidden="true" outlineLevel="0" max="8449" min="8442" style="129" width="12.8"/>
    <col collapsed="false" customWidth="true" hidden="false" outlineLevel="0" max="8452" min="8450" style="129" width="3.71"/>
    <col collapsed="false" customWidth="true" hidden="false" outlineLevel="0" max="8453" min="8453" style="129" width="12.71"/>
    <col collapsed="false" customWidth="true" hidden="false" outlineLevel="0" max="8454" min="8454" style="129" width="47.43"/>
    <col collapsed="false" customWidth="true" hidden="true" outlineLevel="0" max="8463" min="8455" style="129" width="12.8"/>
    <col collapsed="false" customWidth="true" hidden="false" outlineLevel="0" max="8464" min="8464" style="129" width="11.71"/>
    <col collapsed="false" customWidth="true" hidden="false" outlineLevel="0" max="8465" min="8465" style="129" width="6.43"/>
    <col collapsed="false" customWidth="true" hidden="false" outlineLevel="0" max="8466" min="8466" style="129" width="11.71"/>
    <col collapsed="false" customWidth="true" hidden="true" outlineLevel="0" max="8467" min="8467" style="129" width="12.8"/>
    <col collapsed="false" customWidth="true" hidden="false" outlineLevel="0" max="8468" min="8468" style="129" width="3.71"/>
    <col collapsed="false" customWidth="true" hidden="false" outlineLevel="0" max="8469" min="8469" style="129" width="11.14"/>
    <col collapsed="false" customWidth="false" hidden="false" outlineLevel="0" max="8697" min="8470" style="129" width="10.57"/>
    <col collapsed="false" customWidth="true" hidden="true" outlineLevel="0" max="8705" min="8698" style="129" width="12.8"/>
    <col collapsed="false" customWidth="true" hidden="false" outlineLevel="0" max="8708" min="8706" style="129" width="3.71"/>
    <col collapsed="false" customWidth="true" hidden="false" outlineLevel="0" max="8709" min="8709" style="129" width="12.71"/>
    <col collapsed="false" customWidth="true" hidden="false" outlineLevel="0" max="8710" min="8710" style="129" width="47.43"/>
    <col collapsed="false" customWidth="true" hidden="true" outlineLevel="0" max="8719" min="8711" style="129" width="12.8"/>
    <col collapsed="false" customWidth="true" hidden="false" outlineLevel="0" max="8720" min="8720" style="129" width="11.71"/>
    <col collapsed="false" customWidth="true" hidden="false" outlineLevel="0" max="8721" min="8721" style="129" width="6.43"/>
    <col collapsed="false" customWidth="true" hidden="false" outlineLevel="0" max="8722" min="8722" style="129" width="11.71"/>
    <col collapsed="false" customWidth="true" hidden="true" outlineLevel="0" max="8723" min="8723" style="129" width="12.8"/>
    <col collapsed="false" customWidth="true" hidden="false" outlineLevel="0" max="8724" min="8724" style="129" width="3.71"/>
    <col collapsed="false" customWidth="true" hidden="false" outlineLevel="0" max="8725" min="8725" style="129" width="11.14"/>
    <col collapsed="false" customWidth="false" hidden="false" outlineLevel="0" max="8953" min="8726" style="129" width="10.57"/>
    <col collapsed="false" customWidth="true" hidden="true" outlineLevel="0" max="8961" min="8954" style="129" width="12.8"/>
    <col collapsed="false" customWidth="true" hidden="false" outlineLevel="0" max="8964" min="8962" style="129" width="3.71"/>
    <col collapsed="false" customWidth="true" hidden="false" outlineLevel="0" max="8965" min="8965" style="129" width="12.71"/>
    <col collapsed="false" customWidth="true" hidden="false" outlineLevel="0" max="8966" min="8966" style="129" width="47.43"/>
    <col collapsed="false" customWidth="true" hidden="true" outlineLevel="0" max="8975" min="8967" style="129" width="12.8"/>
    <col collapsed="false" customWidth="true" hidden="false" outlineLevel="0" max="8976" min="8976" style="129" width="11.71"/>
    <col collapsed="false" customWidth="true" hidden="false" outlineLevel="0" max="8977" min="8977" style="129" width="6.43"/>
    <col collapsed="false" customWidth="true" hidden="false" outlineLevel="0" max="8978" min="8978" style="129" width="11.71"/>
    <col collapsed="false" customWidth="true" hidden="true" outlineLevel="0" max="8979" min="8979" style="129" width="12.8"/>
    <col collapsed="false" customWidth="true" hidden="false" outlineLevel="0" max="8980" min="8980" style="129" width="3.71"/>
    <col collapsed="false" customWidth="true" hidden="false" outlineLevel="0" max="8981" min="8981" style="129" width="11.14"/>
    <col collapsed="false" customWidth="false" hidden="false" outlineLevel="0" max="9209" min="8982" style="129" width="10.57"/>
    <col collapsed="false" customWidth="true" hidden="true" outlineLevel="0" max="9217" min="9210" style="129" width="12.8"/>
    <col collapsed="false" customWidth="true" hidden="false" outlineLevel="0" max="9220" min="9218" style="129" width="3.71"/>
    <col collapsed="false" customWidth="true" hidden="false" outlineLevel="0" max="9221" min="9221" style="129" width="12.71"/>
    <col collapsed="false" customWidth="true" hidden="false" outlineLevel="0" max="9222" min="9222" style="129" width="47.43"/>
    <col collapsed="false" customWidth="true" hidden="true" outlineLevel="0" max="9231" min="9223" style="129" width="12.8"/>
    <col collapsed="false" customWidth="true" hidden="false" outlineLevel="0" max="9232" min="9232" style="129" width="11.71"/>
    <col collapsed="false" customWidth="true" hidden="false" outlineLevel="0" max="9233" min="9233" style="129" width="6.43"/>
    <col collapsed="false" customWidth="true" hidden="false" outlineLevel="0" max="9234" min="9234" style="129" width="11.71"/>
    <col collapsed="false" customWidth="true" hidden="true" outlineLevel="0" max="9235" min="9235" style="129" width="12.8"/>
    <col collapsed="false" customWidth="true" hidden="false" outlineLevel="0" max="9236" min="9236" style="129" width="3.71"/>
    <col collapsed="false" customWidth="true" hidden="false" outlineLevel="0" max="9237" min="9237" style="129" width="11.14"/>
    <col collapsed="false" customWidth="false" hidden="false" outlineLevel="0" max="9465" min="9238" style="129" width="10.57"/>
    <col collapsed="false" customWidth="true" hidden="true" outlineLevel="0" max="9473" min="9466" style="129" width="12.8"/>
    <col collapsed="false" customWidth="true" hidden="false" outlineLevel="0" max="9476" min="9474" style="129" width="3.71"/>
    <col collapsed="false" customWidth="true" hidden="false" outlineLevel="0" max="9477" min="9477" style="129" width="12.71"/>
    <col collapsed="false" customWidth="true" hidden="false" outlineLevel="0" max="9478" min="9478" style="129" width="47.43"/>
    <col collapsed="false" customWidth="true" hidden="true" outlineLevel="0" max="9487" min="9479" style="129" width="12.8"/>
    <col collapsed="false" customWidth="true" hidden="false" outlineLevel="0" max="9488" min="9488" style="129" width="11.71"/>
    <col collapsed="false" customWidth="true" hidden="false" outlineLevel="0" max="9489" min="9489" style="129" width="6.43"/>
    <col collapsed="false" customWidth="true" hidden="false" outlineLevel="0" max="9490" min="9490" style="129" width="11.71"/>
    <col collapsed="false" customWidth="true" hidden="true" outlineLevel="0" max="9491" min="9491" style="129" width="12.8"/>
    <col collapsed="false" customWidth="true" hidden="false" outlineLevel="0" max="9492" min="9492" style="129" width="3.71"/>
    <col collapsed="false" customWidth="true" hidden="false" outlineLevel="0" max="9493" min="9493" style="129" width="11.14"/>
    <col collapsed="false" customWidth="false" hidden="false" outlineLevel="0" max="9721" min="9494" style="129" width="10.57"/>
    <col collapsed="false" customWidth="true" hidden="true" outlineLevel="0" max="9729" min="9722" style="129" width="12.8"/>
    <col collapsed="false" customWidth="true" hidden="false" outlineLevel="0" max="9732" min="9730" style="129" width="3.71"/>
    <col collapsed="false" customWidth="true" hidden="false" outlineLevel="0" max="9733" min="9733" style="129" width="12.71"/>
    <col collapsed="false" customWidth="true" hidden="false" outlineLevel="0" max="9734" min="9734" style="129" width="47.43"/>
    <col collapsed="false" customWidth="true" hidden="true" outlineLevel="0" max="9743" min="9735" style="129" width="12.8"/>
    <col collapsed="false" customWidth="true" hidden="false" outlineLevel="0" max="9744" min="9744" style="129" width="11.71"/>
    <col collapsed="false" customWidth="true" hidden="false" outlineLevel="0" max="9745" min="9745" style="129" width="6.43"/>
    <col collapsed="false" customWidth="true" hidden="false" outlineLevel="0" max="9746" min="9746" style="129" width="11.71"/>
    <col collapsed="false" customWidth="true" hidden="true" outlineLevel="0" max="9747" min="9747" style="129" width="12.8"/>
    <col collapsed="false" customWidth="true" hidden="false" outlineLevel="0" max="9748" min="9748" style="129" width="3.71"/>
    <col collapsed="false" customWidth="true" hidden="false" outlineLevel="0" max="9749" min="9749" style="129" width="11.14"/>
    <col collapsed="false" customWidth="false" hidden="false" outlineLevel="0" max="9977" min="9750" style="129" width="10.57"/>
    <col collapsed="false" customWidth="true" hidden="true" outlineLevel="0" max="9985" min="9978" style="129" width="12.8"/>
    <col collapsed="false" customWidth="true" hidden="false" outlineLevel="0" max="9988" min="9986" style="129" width="3.71"/>
    <col collapsed="false" customWidth="true" hidden="false" outlineLevel="0" max="9989" min="9989" style="129" width="12.71"/>
    <col collapsed="false" customWidth="true" hidden="false" outlineLevel="0" max="9990" min="9990" style="129" width="47.43"/>
    <col collapsed="false" customWidth="true" hidden="true" outlineLevel="0" max="9999" min="9991" style="129" width="12.8"/>
    <col collapsed="false" customWidth="true" hidden="false" outlineLevel="0" max="10000" min="10000" style="129" width="11.71"/>
    <col collapsed="false" customWidth="true" hidden="false" outlineLevel="0" max="10001" min="10001" style="129" width="6.43"/>
    <col collapsed="false" customWidth="true" hidden="false" outlineLevel="0" max="10002" min="10002" style="129" width="11.71"/>
    <col collapsed="false" customWidth="true" hidden="true" outlineLevel="0" max="10003" min="10003" style="129" width="12.8"/>
    <col collapsed="false" customWidth="true" hidden="false" outlineLevel="0" max="10004" min="10004" style="129" width="3.71"/>
    <col collapsed="false" customWidth="true" hidden="false" outlineLevel="0" max="10005" min="10005" style="129" width="11.14"/>
    <col collapsed="false" customWidth="false" hidden="false" outlineLevel="0" max="10233" min="10006" style="129" width="10.57"/>
    <col collapsed="false" customWidth="true" hidden="true" outlineLevel="0" max="10241" min="10234" style="129" width="12.8"/>
    <col collapsed="false" customWidth="true" hidden="false" outlineLevel="0" max="10244" min="10242" style="129" width="3.71"/>
    <col collapsed="false" customWidth="true" hidden="false" outlineLevel="0" max="10245" min="10245" style="129" width="12.71"/>
    <col collapsed="false" customWidth="true" hidden="false" outlineLevel="0" max="10246" min="10246" style="129" width="47.43"/>
    <col collapsed="false" customWidth="true" hidden="true" outlineLevel="0" max="10255" min="10247" style="129" width="12.8"/>
    <col collapsed="false" customWidth="true" hidden="false" outlineLevel="0" max="10256" min="10256" style="129" width="11.71"/>
    <col collapsed="false" customWidth="true" hidden="false" outlineLevel="0" max="10257" min="10257" style="129" width="6.43"/>
    <col collapsed="false" customWidth="true" hidden="false" outlineLevel="0" max="10258" min="10258" style="129" width="11.71"/>
    <col collapsed="false" customWidth="true" hidden="true" outlineLevel="0" max="10259" min="10259" style="129" width="12.8"/>
    <col collapsed="false" customWidth="true" hidden="false" outlineLevel="0" max="10260" min="10260" style="129" width="3.71"/>
    <col collapsed="false" customWidth="true" hidden="false" outlineLevel="0" max="10261" min="10261" style="129" width="11.14"/>
    <col collapsed="false" customWidth="false" hidden="false" outlineLevel="0" max="10489" min="10262" style="129" width="10.57"/>
    <col collapsed="false" customWidth="true" hidden="true" outlineLevel="0" max="10497" min="10490" style="129" width="12.8"/>
    <col collapsed="false" customWidth="true" hidden="false" outlineLevel="0" max="10500" min="10498" style="129" width="3.71"/>
    <col collapsed="false" customWidth="true" hidden="false" outlineLevel="0" max="10501" min="10501" style="129" width="12.71"/>
    <col collapsed="false" customWidth="true" hidden="false" outlineLevel="0" max="10502" min="10502" style="129" width="47.43"/>
    <col collapsed="false" customWidth="true" hidden="true" outlineLevel="0" max="10511" min="10503" style="129" width="12.8"/>
    <col collapsed="false" customWidth="true" hidden="false" outlineLevel="0" max="10512" min="10512" style="129" width="11.71"/>
    <col collapsed="false" customWidth="true" hidden="false" outlineLevel="0" max="10513" min="10513" style="129" width="6.43"/>
    <col collapsed="false" customWidth="true" hidden="false" outlineLevel="0" max="10514" min="10514" style="129" width="11.71"/>
    <col collapsed="false" customWidth="true" hidden="true" outlineLevel="0" max="10515" min="10515" style="129" width="12.8"/>
    <col collapsed="false" customWidth="true" hidden="false" outlineLevel="0" max="10516" min="10516" style="129" width="3.71"/>
    <col collapsed="false" customWidth="true" hidden="false" outlineLevel="0" max="10517" min="10517" style="129" width="11.14"/>
    <col collapsed="false" customWidth="false" hidden="false" outlineLevel="0" max="10745" min="10518" style="129" width="10.57"/>
    <col collapsed="false" customWidth="true" hidden="true" outlineLevel="0" max="10753" min="10746" style="129" width="12.8"/>
    <col collapsed="false" customWidth="true" hidden="false" outlineLevel="0" max="10756" min="10754" style="129" width="3.71"/>
    <col collapsed="false" customWidth="true" hidden="false" outlineLevel="0" max="10757" min="10757" style="129" width="12.71"/>
    <col collapsed="false" customWidth="true" hidden="false" outlineLevel="0" max="10758" min="10758" style="129" width="47.43"/>
    <col collapsed="false" customWidth="true" hidden="true" outlineLevel="0" max="10767" min="10759" style="129" width="12.8"/>
    <col collapsed="false" customWidth="true" hidden="false" outlineLevel="0" max="10768" min="10768" style="129" width="11.71"/>
    <col collapsed="false" customWidth="true" hidden="false" outlineLevel="0" max="10769" min="10769" style="129" width="6.43"/>
    <col collapsed="false" customWidth="true" hidden="false" outlineLevel="0" max="10770" min="10770" style="129" width="11.71"/>
    <col collapsed="false" customWidth="true" hidden="true" outlineLevel="0" max="10771" min="10771" style="129" width="12.8"/>
    <col collapsed="false" customWidth="true" hidden="false" outlineLevel="0" max="10772" min="10772" style="129" width="3.71"/>
    <col collapsed="false" customWidth="true" hidden="false" outlineLevel="0" max="10773" min="10773" style="129" width="11.14"/>
    <col collapsed="false" customWidth="false" hidden="false" outlineLevel="0" max="11001" min="10774" style="129" width="10.57"/>
    <col collapsed="false" customWidth="true" hidden="true" outlineLevel="0" max="11009" min="11002" style="129" width="12.8"/>
    <col collapsed="false" customWidth="true" hidden="false" outlineLevel="0" max="11012" min="11010" style="129" width="3.71"/>
    <col collapsed="false" customWidth="true" hidden="false" outlineLevel="0" max="11013" min="11013" style="129" width="12.71"/>
    <col collapsed="false" customWidth="true" hidden="false" outlineLevel="0" max="11014" min="11014" style="129" width="47.43"/>
    <col collapsed="false" customWidth="true" hidden="true" outlineLevel="0" max="11023" min="11015" style="129" width="12.8"/>
    <col collapsed="false" customWidth="true" hidden="false" outlineLevel="0" max="11024" min="11024" style="129" width="11.71"/>
    <col collapsed="false" customWidth="true" hidden="false" outlineLevel="0" max="11025" min="11025" style="129" width="6.43"/>
    <col collapsed="false" customWidth="true" hidden="false" outlineLevel="0" max="11026" min="11026" style="129" width="11.71"/>
    <col collapsed="false" customWidth="true" hidden="true" outlineLevel="0" max="11027" min="11027" style="129" width="12.8"/>
    <col collapsed="false" customWidth="true" hidden="false" outlineLevel="0" max="11028" min="11028" style="129" width="3.71"/>
    <col collapsed="false" customWidth="true" hidden="false" outlineLevel="0" max="11029" min="11029" style="129" width="11.14"/>
    <col collapsed="false" customWidth="false" hidden="false" outlineLevel="0" max="11257" min="11030" style="129" width="10.57"/>
    <col collapsed="false" customWidth="true" hidden="true" outlineLevel="0" max="11265" min="11258" style="129" width="12.8"/>
    <col collapsed="false" customWidth="true" hidden="false" outlineLevel="0" max="11268" min="11266" style="129" width="3.71"/>
    <col collapsed="false" customWidth="true" hidden="false" outlineLevel="0" max="11269" min="11269" style="129" width="12.71"/>
    <col collapsed="false" customWidth="true" hidden="false" outlineLevel="0" max="11270" min="11270" style="129" width="47.43"/>
    <col collapsed="false" customWidth="true" hidden="true" outlineLevel="0" max="11279" min="11271" style="129" width="12.8"/>
    <col collapsed="false" customWidth="true" hidden="false" outlineLevel="0" max="11280" min="11280" style="129" width="11.71"/>
    <col collapsed="false" customWidth="true" hidden="false" outlineLevel="0" max="11281" min="11281" style="129" width="6.43"/>
    <col collapsed="false" customWidth="true" hidden="false" outlineLevel="0" max="11282" min="11282" style="129" width="11.71"/>
    <col collapsed="false" customWidth="true" hidden="true" outlineLevel="0" max="11283" min="11283" style="129" width="12.8"/>
    <col collapsed="false" customWidth="true" hidden="false" outlineLevel="0" max="11284" min="11284" style="129" width="3.71"/>
    <col collapsed="false" customWidth="true" hidden="false" outlineLevel="0" max="11285" min="11285" style="129" width="11.14"/>
    <col collapsed="false" customWidth="false" hidden="false" outlineLevel="0" max="11513" min="11286" style="129" width="10.57"/>
    <col collapsed="false" customWidth="true" hidden="true" outlineLevel="0" max="11521" min="11514" style="129" width="12.8"/>
    <col collapsed="false" customWidth="true" hidden="false" outlineLevel="0" max="11524" min="11522" style="129" width="3.71"/>
    <col collapsed="false" customWidth="true" hidden="false" outlineLevel="0" max="11525" min="11525" style="129" width="12.71"/>
    <col collapsed="false" customWidth="true" hidden="false" outlineLevel="0" max="11526" min="11526" style="129" width="47.43"/>
    <col collapsed="false" customWidth="true" hidden="true" outlineLevel="0" max="11535" min="11527" style="129" width="12.8"/>
    <col collapsed="false" customWidth="true" hidden="false" outlineLevel="0" max="11536" min="11536" style="129" width="11.71"/>
    <col collapsed="false" customWidth="true" hidden="false" outlineLevel="0" max="11537" min="11537" style="129" width="6.43"/>
    <col collapsed="false" customWidth="true" hidden="false" outlineLevel="0" max="11538" min="11538" style="129" width="11.71"/>
    <col collapsed="false" customWidth="true" hidden="true" outlineLevel="0" max="11539" min="11539" style="129" width="12.8"/>
    <col collapsed="false" customWidth="true" hidden="false" outlineLevel="0" max="11540" min="11540" style="129" width="3.71"/>
    <col collapsed="false" customWidth="true" hidden="false" outlineLevel="0" max="11541" min="11541" style="129" width="11.14"/>
    <col collapsed="false" customWidth="false" hidden="false" outlineLevel="0" max="11769" min="11542" style="129" width="10.57"/>
    <col collapsed="false" customWidth="true" hidden="true" outlineLevel="0" max="11777" min="11770" style="129" width="12.8"/>
    <col collapsed="false" customWidth="true" hidden="false" outlineLevel="0" max="11780" min="11778" style="129" width="3.71"/>
    <col collapsed="false" customWidth="true" hidden="false" outlineLevel="0" max="11781" min="11781" style="129" width="12.71"/>
    <col collapsed="false" customWidth="true" hidden="false" outlineLevel="0" max="11782" min="11782" style="129" width="47.43"/>
    <col collapsed="false" customWidth="true" hidden="true" outlineLevel="0" max="11791" min="11783" style="129" width="12.8"/>
    <col collapsed="false" customWidth="true" hidden="false" outlineLevel="0" max="11792" min="11792" style="129" width="11.71"/>
    <col collapsed="false" customWidth="true" hidden="false" outlineLevel="0" max="11793" min="11793" style="129" width="6.43"/>
    <col collapsed="false" customWidth="true" hidden="false" outlineLevel="0" max="11794" min="11794" style="129" width="11.71"/>
    <col collapsed="false" customWidth="true" hidden="true" outlineLevel="0" max="11795" min="11795" style="129" width="12.8"/>
    <col collapsed="false" customWidth="true" hidden="false" outlineLevel="0" max="11796" min="11796" style="129" width="3.71"/>
    <col collapsed="false" customWidth="true" hidden="false" outlineLevel="0" max="11797" min="11797" style="129" width="11.14"/>
    <col collapsed="false" customWidth="false" hidden="false" outlineLevel="0" max="12025" min="11798" style="129" width="10.57"/>
    <col collapsed="false" customWidth="true" hidden="true" outlineLevel="0" max="12033" min="12026" style="129" width="12.8"/>
    <col collapsed="false" customWidth="true" hidden="false" outlineLevel="0" max="12036" min="12034" style="129" width="3.71"/>
    <col collapsed="false" customWidth="true" hidden="false" outlineLevel="0" max="12037" min="12037" style="129" width="12.71"/>
    <col collapsed="false" customWidth="true" hidden="false" outlineLevel="0" max="12038" min="12038" style="129" width="47.43"/>
    <col collapsed="false" customWidth="true" hidden="true" outlineLevel="0" max="12047" min="12039" style="129" width="12.8"/>
    <col collapsed="false" customWidth="true" hidden="false" outlineLevel="0" max="12048" min="12048" style="129" width="11.71"/>
    <col collapsed="false" customWidth="true" hidden="false" outlineLevel="0" max="12049" min="12049" style="129" width="6.43"/>
    <col collapsed="false" customWidth="true" hidden="false" outlineLevel="0" max="12050" min="12050" style="129" width="11.71"/>
    <col collapsed="false" customWidth="true" hidden="true" outlineLevel="0" max="12051" min="12051" style="129" width="12.8"/>
    <col collapsed="false" customWidth="true" hidden="false" outlineLevel="0" max="12052" min="12052" style="129" width="3.71"/>
    <col collapsed="false" customWidth="true" hidden="false" outlineLevel="0" max="12053" min="12053" style="129" width="11.14"/>
    <col collapsed="false" customWidth="false" hidden="false" outlineLevel="0" max="12281" min="12054" style="129" width="10.57"/>
    <col collapsed="false" customWidth="true" hidden="true" outlineLevel="0" max="12289" min="12282" style="129" width="12.8"/>
    <col collapsed="false" customWidth="true" hidden="false" outlineLevel="0" max="12292" min="12290" style="129" width="3.71"/>
    <col collapsed="false" customWidth="true" hidden="false" outlineLevel="0" max="12293" min="12293" style="129" width="12.71"/>
    <col collapsed="false" customWidth="true" hidden="false" outlineLevel="0" max="12294" min="12294" style="129" width="47.43"/>
    <col collapsed="false" customWidth="true" hidden="true" outlineLevel="0" max="12303" min="12295" style="129" width="12.8"/>
    <col collapsed="false" customWidth="true" hidden="false" outlineLevel="0" max="12304" min="12304" style="129" width="11.71"/>
    <col collapsed="false" customWidth="true" hidden="false" outlineLevel="0" max="12305" min="12305" style="129" width="6.43"/>
    <col collapsed="false" customWidth="true" hidden="false" outlineLevel="0" max="12306" min="12306" style="129" width="11.71"/>
    <col collapsed="false" customWidth="true" hidden="true" outlineLevel="0" max="12307" min="12307" style="129" width="12.8"/>
    <col collapsed="false" customWidth="true" hidden="false" outlineLevel="0" max="12308" min="12308" style="129" width="3.71"/>
    <col collapsed="false" customWidth="true" hidden="false" outlineLevel="0" max="12309" min="12309" style="129" width="11.14"/>
    <col collapsed="false" customWidth="false" hidden="false" outlineLevel="0" max="12537" min="12310" style="129" width="10.57"/>
    <col collapsed="false" customWidth="true" hidden="true" outlineLevel="0" max="12545" min="12538" style="129" width="12.8"/>
    <col collapsed="false" customWidth="true" hidden="false" outlineLevel="0" max="12548" min="12546" style="129" width="3.71"/>
    <col collapsed="false" customWidth="true" hidden="false" outlineLevel="0" max="12549" min="12549" style="129" width="12.71"/>
    <col collapsed="false" customWidth="true" hidden="false" outlineLevel="0" max="12550" min="12550" style="129" width="47.43"/>
    <col collapsed="false" customWidth="true" hidden="true" outlineLevel="0" max="12559" min="12551" style="129" width="12.8"/>
    <col collapsed="false" customWidth="true" hidden="false" outlineLevel="0" max="12560" min="12560" style="129" width="11.71"/>
    <col collapsed="false" customWidth="true" hidden="false" outlineLevel="0" max="12561" min="12561" style="129" width="6.43"/>
    <col collapsed="false" customWidth="true" hidden="false" outlineLevel="0" max="12562" min="12562" style="129" width="11.71"/>
    <col collapsed="false" customWidth="true" hidden="true" outlineLevel="0" max="12563" min="12563" style="129" width="12.8"/>
    <col collapsed="false" customWidth="true" hidden="false" outlineLevel="0" max="12564" min="12564" style="129" width="3.71"/>
    <col collapsed="false" customWidth="true" hidden="false" outlineLevel="0" max="12565" min="12565" style="129" width="11.14"/>
    <col collapsed="false" customWidth="false" hidden="false" outlineLevel="0" max="12793" min="12566" style="129" width="10.57"/>
    <col collapsed="false" customWidth="true" hidden="true" outlineLevel="0" max="12801" min="12794" style="129" width="12.8"/>
    <col collapsed="false" customWidth="true" hidden="false" outlineLevel="0" max="12804" min="12802" style="129" width="3.71"/>
    <col collapsed="false" customWidth="true" hidden="false" outlineLevel="0" max="12805" min="12805" style="129" width="12.71"/>
    <col collapsed="false" customWidth="true" hidden="false" outlineLevel="0" max="12806" min="12806" style="129" width="47.43"/>
    <col collapsed="false" customWidth="true" hidden="true" outlineLevel="0" max="12815" min="12807" style="129" width="12.8"/>
    <col collapsed="false" customWidth="true" hidden="false" outlineLevel="0" max="12816" min="12816" style="129" width="11.71"/>
    <col collapsed="false" customWidth="true" hidden="false" outlineLevel="0" max="12817" min="12817" style="129" width="6.43"/>
    <col collapsed="false" customWidth="true" hidden="false" outlineLevel="0" max="12818" min="12818" style="129" width="11.71"/>
    <col collapsed="false" customWidth="true" hidden="true" outlineLevel="0" max="12819" min="12819" style="129" width="12.8"/>
    <col collapsed="false" customWidth="true" hidden="false" outlineLevel="0" max="12820" min="12820" style="129" width="3.71"/>
    <col collapsed="false" customWidth="true" hidden="false" outlineLevel="0" max="12821" min="12821" style="129" width="11.14"/>
    <col collapsed="false" customWidth="false" hidden="false" outlineLevel="0" max="13049" min="12822" style="129" width="10.57"/>
    <col collapsed="false" customWidth="true" hidden="true" outlineLevel="0" max="13057" min="13050" style="129" width="12.8"/>
    <col collapsed="false" customWidth="true" hidden="false" outlineLevel="0" max="13060" min="13058" style="129" width="3.71"/>
    <col collapsed="false" customWidth="true" hidden="false" outlineLevel="0" max="13061" min="13061" style="129" width="12.71"/>
    <col collapsed="false" customWidth="true" hidden="false" outlineLevel="0" max="13062" min="13062" style="129" width="47.43"/>
    <col collapsed="false" customWidth="true" hidden="true" outlineLevel="0" max="13071" min="13063" style="129" width="12.8"/>
    <col collapsed="false" customWidth="true" hidden="false" outlineLevel="0" max="13072" min="13072" style="129" width="11.71"/>
    <col collapsed="false" customWidth="true" hidden="false" outlineLevel="0" max="13073" min="13073" style="129" width="6.43"/>
    <col collapsed="false" customWidth="true" hidden="false" outlineLevel="0" max="13074" min="13074" style="129" width="11.71"/>
    <col collapsed="false" customWidth="true" hidden="true" outlineLevel="0" max="13075" min="13075" style="129" width="12.8"/>
    <col collapsed="false" customWidth="true" hidden="false" outlineLevel="0" max="13076" min="13076" style="129" width="3.71"/>
    <col collapsed="false" customWidth="true" hidden="false" outlineLevel="0" max="13077" min="13077" style="129" width="11.14"/>
    <col collapsed="false" customWidth="false" hidden="false" outlineLevel="0" max="13305" min="13078" style="129" width="10.57"/>
    <col collapsed="false" customWidth="true" hidden="true" outlineLevel="0" max="13313" min="13306" style="129" width="12.8"/>
    <col collapsed="false" customWidth="true" hidden="false" outlineLevel="0" max="13316" min="13314" style="129" width="3.71"/>
    <col collapsed="false" customWidth="true" hidden="false" outlineLevel="0" max="13317" min="13317" style="129" width="12.71"/>
    <col collapsed="false" customWidth="true" hidden="false" outlineLevel="0" max="13318" min="13318" style="129" width="47.43"/>
    <col collapsed="false" customWidth="true" hidden="true" outlineLevel="0" max="13327" min="13319" style="129" width="12.8"/>
    <col collapsed="false" customWidth="true" hidden="false" outlineLevel="0" max="13328" min="13328" style="129" width="11.71"/>
    <col collapsed="false" customWidth="true" hidden="false" outlineLevel="0" max="13329" min="13329" style="129" width="6.43"/>
    <col collapsed="false" customWidth="true" hidden="false" outlineLevel="0" max="13330" min="13330" style="129" width="11.71"/>
    <col collapsed="false" customWidth="true" hidden="true" outlineLevel="0" max="13331" min="13331" style="129" width="12.8"/>
    <col collapsed="false" customWidth="true" hidden="false" outlineLevel="0" max="13332" min="13332" style="129" width="3.71"/>
    <col collapsed="false" customWidth="true" hidden="false" outlineLevel="0" max="13333" min="13333" style="129" width="11.14"/>
    <col collapsed="false" customWidth="false" hidden="false" outlineLevel="0" max="13561" min="13334" style="129" width="10.57"/>
    <col collapsed="false" customWidth="true" hidden="true" outlineLevel="0" max="13569" min="13562" style="129" width="12.8"/>
    <col collapsed="false" customWidth="true" hidden="false" outlineLevel="0" max="13572" min="13570" style="129" width="3.71"/>
    <col collapsed="false" customWidth="true" hidden="false" outlineLevel="0" max="13573" min="13573" style="129" width="12.71"/>
    <col collapsed="false" customWidth="true" hidden="false" outlineLevel="0" max="13574" min="13574" style="129" width="47.43"/>
    <col collapsed="false" customWidth="true" hidden="true" outlineLevel="0" max="13583" min="13575" style="129" width="12.8"/>
    <col collapsed="false" customWidth="true" hidden="false" outlineLevel="0" max="13584" min="13584" style="129" width="11.71"/>
    <col collapsed="false" customWidth="true" hidden="false" outlineLevel="0" max="13585" min="13585" style="129" width="6.43"/>
    <col collapsed="false" customWidth="true" hidden="false" outlineLevel="0" max="13586" min="13586" style="129" width="11.71"/>
    <col collapsed="false" customWidth="true" hidden="true" outlineLevel="0" max="13587" min="13587" style="129" width="12.8"/>
    <col collapsed="false" customWidth="true" hidden="false" outlineLevel="0" max="13588" min="13588" style="129" width="3.71"/>
    <col collapsed="false" customWidth="true" hidden="false" outlineLevel="0" max="13589" min="13589" style="129" width="11.14"/>
    <col collapsed="false" customWidth="false" hidden="false" outlineLevel="0" max="13817" min="13590" style="129" width="10.57"/>
    <col collapsed="false" customWidth="true" hidden="true" outlineLevel="0" max="13825" min="13818" style="129" width="12.8"/>
    <col collapsed="false" customWidth="true" hidden="false" outlineLevel="0" max="13828" min="13826" style="129" width="3.71"/>
    <col collapsed="false" customWidth="true" hidden="false" outlineLevel="0" max="13829" min="13829" style="129" width="12.71"/>
    <col collapsed="false" customWidth="true" hidden="false" outlineLevel="0" max="13830" min="13830" style="129" width="47.43"/>
    <col collapsed="false" customWidth="true" hidden="true" outlineLevel="0" max="13839" min="13831" style="129" width="12.8"/>
    <col collapsed="false" customWidth="true" hidden="false" outlineLevel="0" max="13840" min="13840" style="129" width="11.71"/>
    <col collapsed="false" customWidth="true" hidden="false" outlineLevel="0" max="13841" min="13841" style="129" width="6.43"/>
    <col collapsed="false" customWidth="true" hidden="false" outlineLevel="0" max="13842" min="13842" style="129" width="11.71"/>
    <col collapsed="false" customWidth="true" hidden="true" outlineLevel="0" max="13843" min="13843" style="129" width="12.8"/>
    <col collapsed="false" customWidth="true" hidden="false" outlineLevel="0" max="13844" min="13844" style="129" width="3.71"/>
    <col collapsed="false" customWidth="true" hidden="false" outlineLevel="0" max="13845" min="13845" style="129" width="11.14"/>
    <col collapsed="false" customWidth="false" hidden="false" outlineLevel="0" max="14073" min="13846" style="129" width="10.57"/>
    <col collapsed="false" customWidth="true" hidden="true" outlineLevel="0" max="14081" min="14074" style="129" width="12.8"/>
    <col collapsed="false" customWidth="true" hidden="false" outlineLevel="0" max="14084" min="14082" style="129" width="3.71"/>
    <col collapsed="false" customWidth="true" hidden="false" outlineLevel="0" max="14085" min="14085" style="129" width="12.71"/>
    <col collapsed="false" customWidth="true" hidden="false" outlineLevel="0" max="14086" min="14086" style="129" width="47.43"/>
    <col collapsed="false" customWidth="true" hidden="true" outlineLevel="0" max="14095" min="14087" style="129" width="12.8"/>
    <col collapsed="false" customWidth="true" hidden="false" outlineLevel="0" max="14096" min="14096" style="129" width="11.71"/>
    <col collapsed="false" customWidth="true" hidden="false" outlineLevel="0" max="14097" min="14097" style="129" width="6.43"/>
    <col collapsed="false" customWidth="true" hidden="false" outlineLevel="0" max="14098" min="14098" style="129" width="11.71"/>
    <col collapsed="false" customWidth="true" hidden="true" outlineLevel="0" max="14099" min="14099" style="129" width="12.8"/>
    <col collapsed="false" customWidth="true" hidden="false" outlineLevel="0" max="14100" min="14100" style="129" width="3.71"/>
    <col collapsed="false" customWidth="true" hidden="false" outlineLevel="0" max="14101" min="14101" style="129" width="11.14"/>
    <col collapsed="false" customWidth="false" hidden="false" outlineLevel="0" max="14329" min="14102" style="129" width="10.57"/>
    <col collapsed="false" customWidth="true" hidden="true" outlineLevel="0" max="14337" min="14330" style="129" width="12.8"/>
    <col collapsed="false" customWidth="true" hidden="false" outlineLevel="0" max="14340" min="14338" style="129" width="3.71"/>
    <col collapsed="false" customWidth="true" hidden="false" outlineLevel="0" max="14341" min="14341" style="129" width="12.71"/>
    <col collapsed="false" customWidth="true" hidden="false" outlineLevel="0" max="14342" min="14342" style="129" width="47.43"/>
    <col collapsed="false" customWidth="true" hidden="true" outlineLevel="0" max="14351" min="14343" style="129" width="12.8"/>
    <col collapsed="false" customWidth="true" hidden="false" outlineLevel="0" max="14352" min="14352" style="129" width="11.71"/>
    <col collapsed="false" customWidth="true" hidden="false" outlineLevel="0" max="14353" min="14353" style="129" width="6.43"/>
    <col collapsed="false" customWidth="true" hidden="false" outlineLevel="0" max="14354" min="14354" style="129" width="11.71"/>
    <col collapsed="false" customWidth="true" hidden="true" outlineLevel="0" max="14355" min="14355" style="129" width="12.8"/>
    <col collapsed="false" customWidth="true" hidden="false" outlineLevel="0" max="14356" min="14356" style="129" width="3.71"/>
    <col collapsed="false" customWidth="true" hidden="false" outlineLevel="0" max="14357" min="14357" style="129" width="11.14"/>
    <col collapsed="false" customWidth="false" hidden="false" outlineLevel="0" max="14585" min="14358" style="129" width="10.57"/>
    <col collapsed="false" customWidth="true" hidden="true" outlineLevel="0" max="14593" min="14586" style="129" width="12.8"/>
    <col collapsed="false" customWidth="true" hidden="false" outlineLevel="0" max="14596" min="14594" style="129" width="3.71"/>
    <col collapsed="false" customWidth="true" hidden="false" outlineLevel="0" max="14597" min="14597" style="129" width="12.71"/>
    <col collapsed="false" customWidth="true" hidden="false" outlineLevel="0" max="14598" min="14598" style="129" width="47.43"/>
    <col collapsed="false" customWidth="true" hidden="true" outlineLevel="0" max="14607" min="14599" style="129" width="12.8"/>
    <col collapsed="false" customWidth="true" hidden="false" outlineLevel="0" max="14608" min="14608" style="129" width="11.71"/>
    <col collapsed="false" customWidth="true" hidden="false" outlineLevel="0" max="14609" min="14609" style="129" width="6.43"/>
    <col collapsed="false" customWidth="true" hidden="false" outlineLevel="0" max="14610" min="14610" style="129" width="11.71"/>
    <col collapsed="false" customWidth="true" hidden="true" outlineLevel="0" max="14611" min="14611" style="129" width="12.8"/>
    <col collapsed="false" customWidth="true" hidden="false" outlineLevel="0" max="14612" min="14612" style="129" width="3.71"/>
    <col collapsed="false" customWidth="true" hidden="false" outlineLevel="0" max="14613" min="14613" style="129" width="11.14"/>
    <col collapsed="false" customWidth="false" hidden="false" outlineLevel="0" max="14841" min="14614" style="129" width="10.57"/>
    <col collapsed="false" customWidth="true" hidden="true" outlineLevel="0" max="14849" min="14842" style="129" width="12.8"/>
    <col collapsed="false" customWidth="true" hidden="false" outlineLevel="0" max="14852" min="14850" style="129" width="3.71"/>
    <col collapsed="false" customWidth="true" hidden="false" outlineLevel="0" max="14853" min="14853" style="129" width="12.71"/>
    <col collapsed="false" customWidth="true" hidden="false" outlineLevel="0" max="14854" min="14854" style="129" width="47.43"/>
    <col collapsed="false" customWidth="true" hidden="true" outlineLevel="0" max="14863" min="14855" style="129" width="12.8"/>
    <col collapsed="false" customWidth="true" hidden="false" outlineLevel="0" max="14864" min="14864" style="129" width="11.71"/>
    <col collapsed="false" customWidth="true" hidden="false" outlineLevel="0" max="14865" min="14865" style="129" width="6.43"/>
    <col collapsed="false" customWidth="true" hidden="false" outlineLevel="0" max="14866" min="14866" style="129" width="11.71"/>
    <col collapsed="false" customWidth="true" hidden="true" outlineLevel="0" max="14867" min="14867" style="129" width="12.8"/>
    <col collapsed="false" customWidth="true" hidden="false" outlineLevel="0" max="14868" min="14868" style="129" width="3.71"/>
    <col collapsed="false" customWidth="true" hidden="false" outlineLevel="0" max="14869" min="14869" style="129" width="11.14"/>
    <col collapsed="false" customWidth="false" hidden="false" outlineLevel="0" max="15097" min="14870" style="129" width="10.57"/>
    <col collapsed="false" customWidth="true" hidden="true" outlineLevel="0" max="15105" min="15098" style="129" width="12.8"/>
    <col collapsed="false" customWidth="true" hidden="false" outlineLevel="0" max="15108" min="15106" style="129" width="3.71"/>
    <col collapsed="false" customWidth="true" hidden="false" outlineLevel="0" max="15109" min="15109" style="129" width="12.71"/>
    <col collapsed="false" customWidth="true" hidden="false" outlineLevel="0" max="15110" min="15110" style="129" width="47.43"/>
    <col collapsed="false" customWidth="true" hidden="true" outlineLevel="0" max="15119" min="15111" style="129" width="12.8"/>
    <col collapsed="false" customWidth="true" hidden="false" outlineLevel="0" max="15120" min="15120" style="129" width="11.71"/>
    <col collapsed="false" customWidth="true" hidden="false" outlineLevel="0" max="15121" min="15121" style="129" width="6.43"/>
    <col collapsed="false" customWidth="true" hidden="false" outlineLevel="0" max="15122" min="15122" style="129" width="11.71"/>
    <col collapsed="false" customWidth="true" hidden="true" outlineLevel="0" max="15123" min="15123" style="129" width="12.8"/>
    <col collapsed="false" customWidth="true" hidden="false" outlineLevel="0" max="15124" min="15124" style="129" width="3.71"/>
    <col collapsed="false" customWidth="true" hidden="false" outlineLevel="0" max="15125" min="15125" style="129" width="11.14"/>
    <col collapsed="false" customWidth="false" hidden="false" outlineLevel="0" max="15353" min="15126" style="129" width="10.57"/>
    <col collapsed="false" customWidth="true" hidden="true" outlineLevel="0" max="15361" min="15354" style="129" width="12.8"/>
    <col collapsed="false" customWidth="true" hidden="false" outlineLevel="0" max="15364" min="15362" style="129" width="3.71"/>
    <col collapsed="false" customWidth="true" hidden="false" outlineLevel="0" max="15365" min="15365" style="129" width="12.71"/>
    <col collapsed="false" customWidth="true" hidden="false" outlineLevel="0" max="15366" min="15366" style="129" width="47.43"/>
    <col collapsed="false" customWidth="true" hidden="true" outlineLevel="0" max="15375" min="15367" style="129" width="12.8"/>
    <col collapsed="false" customWidth="true" hidden="false" outlineLevel="0" max="15376" min="15376" style="129" width="11.71"/>
    <col collapsed="false" customWidth="true" hidden="false" outlineLevel="0" max="15377" min="15377" style="129" width="6.43"/>
    <col collapsed="false" customWidth="true" hidden="false" outlineLevel="0" max="15378" min="15378" style="129" width="11.71"/>
    <col collapsed="false" customWidth="true" hidden="true" outlineLevel="0" max="15379" min="15379" style="129" width="12.8"/>
    <col collapsed="false" customWidth="true" hidden="false" outlineLevel="0" max="15380" min="15380" style="129" width="3.71"/>
    <col collapsed="false" customWidth="true" hidden="false" outlineLevel="0" max="15381" min="15381" style="129" width="11.14"/>
    <col collapsed="false" customWidth="false" hidden="false" outlineLevel="0" max="15609" min="15382" style="129" width="10.57"/>
    <col collapsed="false" customWidth="true" hidden="true" outlineLevel="0" max="15617" min="15610" style="129" width="12.8"/>
    <col collapsed="false" customWidth="true" hidden="false" outlineLevel="0" max="15620" min="15618" style="129" width="3.71"/>
    <col collapsed="false" customWidth="true" hidden="false" outlineLevel="0" max="15621" min="15621" style="129" width="12.71"/>
    <col collapsed="false" customWidth="true" hidden="false" outlineLevel="0" max="15622" min="15622" style="129" width="47.43"/>
    <col collapsed="false" customWidth="true" hidden="true" outlineLevel="0" max="15631" min="15623" style="129" width="12.8"/>
    <col collapsed="false" customWidth="true" hidden="false" outlineLevel="0" max="15632" min="15632" style="129" width="11.71"/>
    <col collapsed="false" customWidth="true" hidden="false" outlineLevel="0" max="15633" min="15633" style="129" width="6.43"/>
    <col collapsed="false" customWidth="true" hidden="false" outlineLevel="0" max="15634" min="15634" style="129" width="11.71"/>
    <col collapsed="false" customWidth="true" hidden="true" outlineLevel="0" max="15635" min="15635" style="129" width="12.8"/>
    <col collapsed="false" customWidth="true" hidden="false" outlineLevel="0" max="15636" min="15636" style="129" width="3.71"/>
    <col collapsed="false" customWidth="true" hidden="false" outlineLevel="0" max="15637" min="15637" style="129" width="11.14"/>
    <col collapsed="false" customWidth="false" hidden="false" outlineLevel="0" max="15865" min="15638" style="129" width="10.57"/>
    <col collapsed="false" customWidth="true" hidden="true" outlineLevel="0" max="15873" min="15866" style="129" width="12.8"/>
    <col collapsed="false" customWidth="true" hidden="false" outlineLevel="0" max="15876" min="15874" style="129" width="3.71"/>
    <col collapsed="false" customWidth="true" hidden="false" outlineLevel="0" max="15877" min="15877" style="129" width="12.71"/>
    <col collapsed="false" customWidth="true" hidden="false" outlineLevel="0" max="15878" min="15878" style="129" width="47.43"/>
    <col collapsed="false" customWidth="true" hidden="true" outlineLevel="0" max="15887" min="15879" style="129" width="12.8"/>
    <col collapsed="false" customWidth="true" hidden="false" outlineLevel="0" max="15888" min="15888" style="129" width="11.71"/>
    <col collapsed="false" customWidth="true" hidden="false" outlineLevel="0" max="15889" min="15889" style="129" width="6.43"/>
    <col collapsed="false" customWidth="true" hidden="false" outlineLevel="0" max="15890" min="15890" style="129" width="11.71"/>
    <col collapsed="false" customWidth="true" hidden="true" outlineLevel="0" max="15891" min="15891" style="129" width="12.8"/>
    <col collapsed="false" customWidth="true" hidden="false" outlineLevel="0" max="15892" min="15892" style="129" width="3.71"/>
    <col collapsed="false" customWidth="true" hidden="false" outlineLevel="0" max="15893" min="15893" style="129" width="11.14"/>
    <col collapsed="false" customWidth="false" hidden="false" outlineLevel="0" max="16121" min="15894" style="129" width="10.57"/>
    <col collapsed="false" customWidth="true" hidden="true" outlineLevel="0" max="16129" min="16122" style="129" width="12.8"/>
    <col collapsed="false" customWidth="true" hidden="false" outlineLevel="0" max="16132" min="16130" style="129" width="3.71"/>
    <col collapsed="false" customWidth="true" hidden="false" outlineLevel="0" max="16133" min="16133" style="129" width="12.71"/>
    <col collapsed="false" customWidth="true" hidden="false" outlineLevel="0" max="16134" min="16134" style="129" width="47.43"/>
    <col collapsed="false" customWidth="true" hidden="true" outlineLevel="0" max="16143" min="16135" style="129" width="12.8"/>
    <col collapsed="false" customWidth="true" hidden="false" outlineLevel="0" max="16144" min="16144" style="129" width="11.71"/>
    <col collapsed="false" customWidth="true" hidden="false" outlineLevel="0" max="16145" min="16145" style="129" width="6.43"/>
    <col collapsed="false" customWidth="true" hidden="false" outlineLevel="0" max="16146" min="16146" style="129" width="11.71"/>
    <col collapsed="false" customWidth="true" hidden="true" outlineLevel="0" max="16147" min="16147" style="129" width="12.8"/>
    <col collapsed="false" customWidth="true" hidden="false" outlineLevel="0" max="16148" min="16148" style="129" width="3.71"/>
    <col collapsed="false" customWidth="true" hidden="false" outlineLevel="0" max="16149" min="16149" style="129" width="11.14"/>
    <col collapsed="false" customWidth="false" hidden="false" outlineLevel="0" max="16384" min="16150" style="129" width="10.57"/>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144"/>
      <c r="V4" s="144"/>
      <c r="W4" s="144"/>
      <c r="X4" s="144"/>
      <c r="Y4" s="144"/>
      <c r="Z4" s="297"/>
    </row>
    <row r="5" customFormat="false" ht="22.5" hidden="false" customHeight="true" outlineLevel="0" collapsed="false">
      <c r="J5" s="296"/>
      <c r="K5" s="296"/>
      <c r="L5" s="298" t="s">
        <v>234</v>
      </c>
      <c r="M5" s="298"/>
      <c r="N5" s="298"/>
      <c r="O5" s="298"/>
      <c r="P5" s="298"/>
      <c r="Q5" s="298"/>
      <c r="R5" s="298"/>
      <c r="S5" s="298"/>
      <c r="T5" s="298"/>
      <c r="U5" s="377"/>
      <c r="X5" s="134"/>
      <c r="Y5" s="134"/>
      <c r="Z5" s="377"/>
    </row>
    <row r="6" customFormat="false" ht="3" hidden="false" customHeight="true" outlineLevel="0" collapsed="false">
      <c r="J6" s="296"/>
      <c r="K6" s="296"/>
      <c r="L6" s="297"/>
      <c r="M6" s="297"/>
      <c r="N6" s="297"/>
      <c r="O6" s="300"/>
      <c r="P6" s="300"/>
      <c r="Q6" s="300"/>
      <c r="R6" s="300"/>
      <c r="S6" s="300"/>
      <c r="T6" s="300"/>
      <c r="U6" s="297"/>
      <c r="V6" s="297"/>
    </row>
    <row r="7" customFormat="false" ht="22.5" hidden="false" customHeight="false" outlineLevel="0" collapsed="false">
      <c r="J7" s="296"/>
      <c r="K7" s="296"/>
      <c r="L7" s="297"/>
      <c r="M7" s="302" t="s">
        <v>47</v>
      </c>
      <c r="N7" s="303"/>
      <c r="O7" s="304" t="e">
        <f aca="false">IF(#NAME?="",IF(#NAME?="","",#NAME?),#NAME?)</f>
        <v>#N/A</v>
      </c>
      <c r="P7" s="304"/>
      <c r="Q7" s="304"/>
      <c r="R7" s="304"/>
      <c r="S7" s="304"/>
      <c r="T7" s="304"/>
      <c r="U7" s="407"/>
      <c r="V7" s="297"/>
    </row>
    <row r="8" s="260" customFormat="true" ht="18.75" hidden="false" customHeight="false" outlineLevel="0" collapsed="false">
      <c r="A8" s="259"/>
      <c r="B8" s="259"/>
      <c r="C8" s="259"/>
      <c r="D8" s="259"/>
      <c r="E8" s="259"/>
      <c r="F8" s="259"/>
      <c r="G8" s="259"/>
      <c r="H8" s="259"/>
      <c r="L8" s="301"/>
      <c r="M8" s="302" t="s">
        <v>49</v>
      </c>
      <c r="N8" s="303"/>
      <c r="O8" s="304" t="e">
        <f aca="false">IF(#NAME?="",IF(#NAME?="","",#NAME?),#NAME?)</f>
        <v>#N/A</v>
      </c>
      <c r="P8" s="304"/>
      <c r="Q8" s="304"/>
      <c r="R8" s="304"/>
      <c r="S8" s="304"/>
      <c r="T8" s="304"/>
      <c r="U8" s="397"/>
      <c r="V8" s="414"/>
      <c r="AC8" s="259"/>
      <c r="AD8" s="259"/>
      <c r="AE8" s="259"/>
      <c r="AF8" s="259"/>
      <c r="AG8" s="259"/>
    </row>
    <row r="9" s="260" customFormat="true" ht="18.75" hidden="false" customHeight="false" outlineLevel="0" collapsed="false">
      <c r="A9" s="259"/>
      <c r="B9" s="259"/>
      <c r="C9" s="259"/>
      <c r="D9" s="259"/>
      <c r="E9" s="259"/>
      <c r="F9" s="259"/>
      <c r="G9" s="259"/>
      <c r="H9" s="259"/>
      <c r="L9" s="213"/>
      <c r="M9" s="302" t="s">
        <v>51</v>
      </c>
      <c r="N9" s="303"/>
      <c r="O9" s="304" t="e">
        <f aca="false">IF(#NAME?="",IF(#NAME?="","",#NAME?),#NAME?)</f>
        <v>#N/A</v>
      </c>
      <c r="P9" s="304"/>
      <c r="Q9" s="304"/>
      <c r="R9" s="304"/>
      <c r="S9" s="304"/>
      <c r="T9" s="304"/>
      <c r="U9" s="397"/>
      <c r="V9" s="414"/>
      <c r="AC9" s="259"/>
      <c r="AD9" s="259"/>
      <c r="AE9" s="259"/>
      <c r="AF9" s="259"/>
      <c r="AG9" s="259"/>
    </row>
    <row r="10" s="260" customFormat="true" ht="18.75" hidden="false" customHeight="false" outlineLevel="0" collapsed="false">
      <c r="A10" s="259"/>
      <c r="B10" s="259"/>
      <c r="C10" s="259"/>
      <c r="D10" s="259"/>
      <c r="E10" s="259"/>
      <c r="F10" s="259"/>
      <c r="G10" s="259"/>
      <c r="H10" s="259"/>
      <c r="L10" s="213"/>
      <c r="M10" s="302" t="s">
        <v>53</v>
      </c>
      <c r="N10" s="303"/>
      <c r="O10" s="304" t="e">
        <f aca="false">IF(#NAME?="",IF(#NAME?="","",#NAME?),#NAME?)</f>
        <v>#N/A</v>
      </c>
      <c r="P10" s="304"/>
      <c r="Q10" s="304"/>
      <c r="R10" s="304"/>
      <c r="S10" s="304"/>
      <c r="T10" s="304"/>
      <c r="U10" s="397"/>
      <c r="V10" s="414"/>
      <c r="AC10" s="259"/>
      <c r="AD10" s="259"/>
      <c r="AE10" s="259"/>
      <c r="AF10" s="259"/>
      <c r="AG10" s="259"/>
    </row>
    <row r="11" s="260" customFormat="true" ht="11.25" hidden="true" customHeight="false" outlineLevel="0" collapsed="false">
      <c r="A11" s="259"/>
      <c r="B11" s="259"/>
      <c r="C11" s="259"/>
      <c r="D11" s="259"/>
      <c r="E11" s="259"/>
      <c r="F11" s="259"/>
      <c r="G11" s="259"/>
      <c r="H11" s="259"/>
      <c r="L11" s="213"/>
      <c r="M11" s="213"/>
      <c r="N11" s="307"/>
      <c r="O11" s="305"/>
      <c r="P11" s="305"/>
      <c r="Q11" s="305"/>
      <c r="R11" s="305"/>
      <c r="S11" s="305"/>
      <c r="T11" s="305"/>
      <c r="U11" s="414"/>
      <c r="V11" s="414"/>
      <c r="Z11" s="308" t="s">
        <v>170</v>
      </c>
      <c r="AC11" s="259"/>
      <c r="AD11" s="259"/>
      <c r="AE11" s="259"/>
      <c r="AF11" s="259"/>
      <c r="AG11" s="259"/>
    </row>
    <row r="12" customFormat="false" ht="14.25" hidden="false" customHeight="false" outlineLevel="0" collapsed="false">
      <c r="J12" s="296"/>
      <c r="K12" s="296"/>
      <c r="L12" s="297"/>
      <c r="M12" s="297"/>
      <c r="N12" s="297"/>
      <c r="O12" s="379"/>
      <c r="P12" s="379"/>
      <c r="Q12" s="379"/>
      <c r="R12" s="379"/>
      <c r="S12" s="379"/>
      <c r="T12" s="379"/>
      <c r="U12" s="379"/>
      <c r="V12" s="379"/>
      <c r="W12" s="379"/>
      <c r="X12" s="379"/>
      <c r="Y12" s="379"/>
      <c r="Z12" s="379"/>
    </row>
    <row r="13" customFormat="false" ht="14.25" hidden="false" customHeight="true" outlineLevel="0" collapsed="false">
      <c r="J13" s="296"/>
      <c r="K13" s="296"/>
      <c r="L13" s="311" t="s">
        <v>147</v>
      </c>
      <c r="M13" s="311"/>
      <c r="N13" s="311"/>
      <c r="O13" s="311"/>
      <c r="P13" s="311"/>
      <c r="Q13" s="311"/>
      <c r="R13" s="311"/>
      <c r="S13" s="311"/>
      <c r="T13" s="311"/>
      <c r="U13" s="311"/>
      <c r="V13" s="311"/>
      <c r="W13" s="311"/>
      <c r="X13" s="311"/>
      <c r="Y13" s="311"/>
      <c r="Z13" s="311"/>
      <c r="AA13" s="311"/>
      <c r="AB13" s="156" t="s">
        <v>148</v>
      </c>
    </row>
    <row r="14" customFormat="false" ht="14.25" hidden="false" customHeight="true" outlineLevel="0" collapsed="false">
      <c r="J14" s="296"/>
      <c r="K14" s="296"/>
      <c r="L14" s="311" t="s">
        <v>95</v>
      </c>
      <c r="M14" s="311" t="s">
        <v>171</v>
      </c>
      <c r="N14" s="394"/>
      <c r="O14" s="156" t="s">
        <v>172</v>
      </c>
      <c r="P14" s="156"/>
      <c r="Q14" s="156"/>
      <c r="R14" s="156"/>
      <c r="S14" s="156"/>
      <c r="T14" s="156"/>
      <c r="U14" s="156"/>
      <c r="V14" s="156"/>
      <c r="W14" s="156"/>
      <c r="X14" s="156"/>
      <c r="Y14" s="156"/>
      <c r="Z14" s="311" t="s">
        <v>173</v>
      </c>
      <c r="AA14" s="314" t="s">
        <v>174</v>
      </c>
      <c r="AB14" s="156"/>
    </row>
    <row r="15" customFormat="false" ht="14.25" hidden="false" customHeight="true" outlineLevel="0" collapsed="false">
      <c r="J15" s="296"/>
      <c r="K15" s="296"/>
      <c r="L15" s="311"/>
      <c r="M15" s="311"/>
      <c r="N15" s="394"/>
      <c r="O15" s="316" t="s">
        <v>235</v>
      </c>
      <c r="P15" s="316" t="s">
        <v>236</v>
      </c>
      <c r="Q15" s="316" t="s">
        <v>226</v>
      </c>
      <c r="R15" s="316" t="s">
        <v>176</v>
      </c>
      <c r="S15" s="316"/>
      <c r="T15" s="316" t="s">
        <v>176</v>
      </c>
      <c r="U15" s="316"/>
      <c r="V15" s="316"/>
      <c r="W15" s="317" t="s">
        <v>177</v>
      </c>
      <c r="X15" s="317"/>
      <c r="Y15" s="317"/>
      <c r="Z15" s="311"/>
      <c r="AA15" s="314"/>
      <c r="AB15" s="156"/>
    </row>
    <row r="16" customFormat="false" ht="56.25" hidden="false" customHeight="true" outlineLevel="0" collapsed="false">
      <c r="J16" s="296"/>
      <c r="K16" s="296"/>
      <c r="L16" s="311"/>
      <c r="M16" s="311"/>
      <c r="N16" s="394"/>
      <c r="O16" s="316"/>
      <c r="P16" s="316"/>
      <c r="Q16" s="316"/>
      <c r="R16" s="319" t="s">
        <v>237</v>
      </c>
      <c r="S16" s="319" t="s">
        <v>238</v>
      </c>
      <c r="T16" s="319" t="s">
        <v>239</v>
      </c>
      <c r="U16" s="319" t="s">
        <v>240</v>
      </c>
      <c r="V16" s="319"/>
      <c r="W16" s="320" t="s">
        <v>180</v>
      </c>
      <c r="X16" s="320" t="s">
        <v>181</v>
      </c>
      <c r="Y16" s="320"/>
      <c r="Z16" s="311"/>
      <c r="AA16" s="314"/>
      <c r="AB16" s="156"/>
    </row>
    <row r="17" customFormat="false" ht="14.25" hidden="false" customHeight="false" outlineLevel="0" collapsed="false">
      <c r="J17" s="296"/>
      <c r="K17" s="321" t="n">
        <v>1</v>
      </c>
      <c r="L17" s="227" t="s">
        <v>97</v>
      </c>
      <c r="M17" s="227" t="s">
        <v>98</v>
      </c>
      <c r="N17" s="410" t="s">
        <v>98</v>
      </c>
      <c r="O17" s="411" t="n">
        <f aca="true">OFFSET(O17,0,-1)+1</f>
        <v>3</v>
      </c>
      <c r="P17" s="411" t="n">
        <f aca="true">OFFSET(P17,0,-1)+1</f>
        <v>4</v>
      </c>
      <c r="Q17" s="411" t="n">
        <f aca="true">OFFSET(Q17,0,-1)+1</f>
        <v>5</v>
      </c>
      <c r="R17" s="411" t="n">
        <f aca="true">OFFSET(R17,0,-1)+1</f>
        <v>6</v>
      </c>
      <c r="S17" s="411" t="n">
        <f aca="true">OFFSET(S17,0,-1)+1</f>
        <v>7</v>
      </c>
      <c r="T17" s="411" t="n">
        <f aca="true">OFFSET(T17,0,-1)+1</f>
        <v>8</v>
      </c>
      <c r="U17" s="411" t="n">
        <f aca="true">OFFSET(U17,0,-1)+1</f>
        <v>9</v>
      </c>
      <c r="V17" s="412" t="n">
        <f aca="true">OFFSET(V17,0,-1)</f>
        <v>9</v>
      </c>
      <c r="W17" s="411" t="n">
        <f aca="true">OFFSET(W17,0,-1)+1</f>
        <v>10</v>
      </c>
      <c r="X17" s="324" t="n">
        <f aca="true">OFFSET(X17,0,-1)+1</f>
        <v>11</v>
      </c>
      <c r="Y17" s="324"/>
      <c r="Z17" s="411" t="n">
        <f aca="true">OFFSET(Z17,0,-2)+1</f>
        <v>12</v>
      </c>
      <c r="AB17" s="411" t="n">
        <f aca="true">OFFSET(AB17,0,-2)+1</f>
        <v>13</v>
      </c>
    </row>
    <row r="18" customFormat="false" ht="22.5" hidden="false" customHeight="false" outlineLevel="0" collapsed="false">
      <c r="A18" s="325" t="n">
        <v>1</v>
      </c>
      <c r="B18" s="326"/>
      <c r="C18" s="326"/>
      <c r="D18" s="326"/>
      <c r="E18" s="327"/>
      <c r="F18" s="325"/>
      <c r="G18" s="326"/>
      <c r="H18" s="326"/>
      <c r="I18" s="2"/>
      <c r="J18" s="296"/>
      <c r="K18" s="296"/>
      <c r="L18" s="330" t="e">
        <f aca="false">mergeValue()</f>
        <v>#VALUE!</v>
      </c>
      <c r="M18" s="331" t="s">
        <v>121</v>
      </c>
      <c r="N18" s="391"/>
      <c r="O18" s="240"/>
      <c r="P18" s="240"/>
      <c r="Q18" s="240"/>
      <c r="R18" s="240"/>
      <c r="S18" s="240"/>
      <c r="T18" s="240"/>
      <c r="U18" s="240"/>
      <c r="V18" s="240"/>
      <c r="W18" s="240"/>
      <c r="X18" s="240"/>
      <c r="Y18" s="240"/>
      <c r="Z18" s="240"/>
      <c r="AA18" s="240"/>
      <c r="AB18" s="334" t="s">
        <v>182</v>
      </c>
    </row>
    <row r="19" customFormat="false" ht="22.5" hidden="false" customHeight="false" outlineLevel="0" collapsed="false">
      <c r="A19" s="325"/>
      <c r="B19" s="325" t="n">
        <v>1</v>
      </c>
      <c r="C19" s="326"/>
      <c r="D19" s="326"/>
      <c r="E19" s="325"/>
      <c r="F19" s="325"/>
      <c r="G19" s="326"/>
      <c r="H19" s="326"/>
      <c r="I19" s="415"/>
      <c r="J19" s="416"/>
      <c r="K19" s="129"/>
      <c r="L19" s="330" t="e">
        <f aca="false">mergeValue() &amp;"."&amp;mergeValue()</f>
        <v>#VALUE!</v>
      </c>
      <c r="M19" s="337" t="s">
        <v>92</v>
      </c>
      <c r="N19" s="391"/>
      <c r="O19" s="240"/>
      <c r="P19" s="240"/>
      <c r="Q19" s="240"/>
      <c r="R19" s="240"/>
      <c r="S19" s="240"/>
      <c r="T19" s="240"/>
      <c r="U19" s="240"/>
      <c r="V19" s="240"/>
      <c r="W19" s="240"/>
      <c r="X19" s="240"/>
      <c r="Y19" s="240"/>
      <c r="Z19" s="240"/>
      <c r="AA19" s="240"/>
      <c r="AB19" s="334" t="s">
        <v>183</v>
      </c>
    </row>
    <row r="20" customFormat="false" ht="22.5" hidden="false" customHeight="false" outlineLevel="0" collapsed="false">
      <c r="A20" s="325"/>
      <c r="B20" s="325"/>
      <c r="C20" s="325" t="n">
        <v>1</v>
      </c>
      <c r="D20" s="326"/>
      <c r="E20" s="325"/>
      <c r="F20" s="325"/>
      <c r="G20" s="326"/>
      <c r="H20" s="326"/>
      <c r="I20" s="415"/>
      <c r="J20" s="416"/>
      <c r="K20" s="129"/>
      <c r="L20" s="330" t="e">
        <f aca="false">mergeValue() &amp;"."&amp;mergeValue()&amp;"."&amp;mergeValue()</f>
        <v>#VALUE!</v>
      </c>
      <c r="M20" s="339" t="s">
        <v>184</v>
      </c>
      <c r="N20" s="391"/>
      <c r="O20" s="240"/>
      <c r="P20" s="240"/>
      <c r="Q20" s="240"/>
      <c r="R20" s="240"/>
      <c r="S20" s="240"/>
      <c r="T20" s="240"/>
      <c r="U20" s="240"/>
      <c r="V20" s="240"/>
      <c r="W20" s="240"/>
      <c r="X20" s="240"/>
      <c r="Y20" s="240"/>
      <c r="Z20" s="240"/>
      <c r="AA20" s="240"/>
      <c r="AB20" s="334" t="s">
        <v>185</v>
      </c>
    </row>
    <row r="21" customFormat="false" ht="22.5" hidden="false" customHeight="false" outlineLevel="0" collapsed="false">
      <c r="A21" s="325"/>
      <c r="B21" s="325"/>
      <c r="C21" s="325"/>
      <c r="D21" s="325" t="n">
        <v>1</v>
      </c>
      <c r="E21" s="325"/>
      <c r="F21" s="325"/>
      <c r="G21" s="326"/>
      <c r="H21" s="326"/>
      <c r="I21" s="415"/>
      <c r="J21" s="416"/>
      <c r="K21" s="129"/>
      <c r="L21" s="330" t="e">
        <f aca="false">mergeValue() &amp;"."&amp;mergeValue()&amp;"."&amp;mergeValue()&amp;"."&amp;mergeValue()</f>
        <v>#VALUE!</v>
      </c>
      <c r="M21" s="340" t="s">
        <v>186</v>
      </c>
      <c r="N21" s="391"/>
      <c r="O21" s="240"/>
      <c r="P21" s="240"/>
      <c r="Q21" s="240"/>
      <c r="R21" s="240"/>
      <c r="S21" s="240"/>
      <c r="T21" s="240"/>
      <c r="U21" s="240"/>
      <c r="V21" s="240"/>
      <c r="W21" s="240"/>
      <c r="X21" s="240"/>
      <c r="Y21" s="240"/>
      <c r="Z21" s="240"/>
      <c r="AA21" s="240"/>
      <c r="AB21" s="334" t="s">
        <v>187</v>
      </c>
    </row>
    <row r="22" customFormat="false" ht="0.2" hidden="false" customHeight="true" outlineLevel="0" collapsed="false">
      <c r="A22" s="325"/>
      <c r="B22" s="325"/>
      <c r="C22" s="325"/>
      <c r="D22" s="325"/>
      <c r="E22" s="325" t="n">
        <v>1</v>
      </c>
      <c r="F22" s="325"/>
      <c r="G22" s="326"/>
      <c r="H22" s="326"/>
      <c r="I22" s="128"/>
      <c r="J22" s="416"/>
      <c r="K22" s="129"/>
      <c r="L22" s="330"/>
      <c r="M22" s="342"/>
      <c r="N22" s="270"/>
      <c r="O22" s="403"/>
      <c r="P22" s="403"/>
      <c r="Q22" s="403"/>
      <c r="R22" s="403"/>
      <c r="S22" s="403"/>
      <c r="T22" s="403"/>
      <c r="U22" s="403"/>
      <c r="V22" s="403"/>
      <c r="W22" s="403"/>
      <c r="X22" s="403"/>
      <c r="Y22" s="403"/>
      <c r="Z22" s="403"/>
      <c r="AA22" s="413"/>
      <c r="AB22" s="334"/>
    </row>
    <row r="23" customFormat="false" ht="90" hidden="false" customHeight="false" outlineLevel="0" collapsed="false">
      <c r="A23" s="325"/>
      <c r="B23" s="325"/>
      <c r="C23" s="325"/>
      <c r="D23" s="325"/>
      <c r="E23" s="325"/>
      <c r="F23" s="325" t="n">
        <v>1</v>
      </c>
      <c r="G23" s="326"/>
      <c r="H23" s="326"/>
      <c r="I23" s="417"/>
      <c r="J23" s="416"/>
      <c r="K23" s="129"/>
      <c r="L23" s="330" t="e">
        <f aca="false">mergeValue() &amp;"."&amp;mergeValue()&amp;"."&amp;mergeValue()&amp;"."&amp;mergeValue()&amp;"."&amp;mergeValue()</f>
        <v>#VALUE!</v>
      </c>
      <c r="M23" s="345" t="s">
        <v>190</v>
      </c>
      <c r="N23" s="270"/>
      <c r="O23" s="343"/>
      <c r="P23" s="343"/>
      <c r="Q23" s="343"/>
      <c r="R23" s="343"/>
      <c r="S23" s="343"/>
      <c r="T23" s="343"/>
      <c r="U23" s="343"/>
      <c r="V23" s="343"/>
      <c r="W23" s="343"/>
      <c r="X23" s="343"/>
      <c r="Y23" s="343"/>
      <c r="Z23" s="343"/>
      <c r="AA23" s="343"/>
      <c r="AB23" s="334" t="s">
        <v>228</v>
      </c>
      <c r="AD23" s="131" t="e">
        <f aca="false">strCheckUnique()</f>
        <v>#VALUE!</v>
      </c>
      <c r="AF23" s="131"/>
    </row>
    <row r="24" customFormat="false" ht="135" hidden="false" customHeight="true" outlineLevel="0" collapsed="false">
      <c r="A24" s="325"/>
      <c r="B24" s="325"/>
      <c r="C24" s="325"/>
      <c r="D24" s="325"/>
      <c r="E24" s="325"/>
      <c r="F24" s="325"/>
      <c r="G24" s="325" t="n">
        <v>1</v>
      </c>
      <c r="H24" s="326"/>
      <c r="I24" s="417"/>
      <c r="J24" s="416"/>
      <c r="K24" s="130"/>
      <c r="L24" s="330" t="e">
        <f aca="false">mergeValue() &amp;"."&amp;mergeValue()&amp;"."&amp;mergeValue()&amp;"."&amp;mergeValue()&amp;"."&amp;mergeValue()&amp;"."&amp;mergeValue()</f>
        <v>#VALUE!</v>
      </c>
      <c r="M24" s="346" t="s">
        <v>241</v>
      </c>
      <c r="N24" s="332"/>
      <c r="O24" s="347"/>
      <c r="P24" s="347"/>
      <c r="Q24" s="347"/>
      <c r="R24" s="418"/>
      <c r="S24" s="419"/>
      <c r="T24" s="418"/>
      <c r="U24" s="419"/>
      <c r="V24" s="352" t="str">
        <f aca="false">W24 &amp; "-" &amp; Y24</f>
        <v>-</v>
      </c>
      <c r="W24" s="349"/>
      <c r="X24" s="350" t="s">
        <v>91</v>
      </c>
      <c r="Y24" s="349"/>
      <c r="Z24" s="350" t="s">
        <v>35</v>
      </c>
      <c r="AA24" s="406"/>
      <c r="AB24" s="334" t="s">
        <v>242</v>
      </c>
      <c r="AC24" s="134" t="e">
        <f aca="false">strCheckDate()</f>
        <v>#VALUE!</v>
      </c>
      <c r="AD24" s="131"/>
      <c r="AE24" s="131" t="str">
        <f aca="false">IF(M24="","",M24 )</f>
        <v>горячая вода в системе централизованного теплоснабжения на горячее водоснабжение</v>
      </c>
      <c r="AF24" s="131"/>
      <c r="AG24" s="131"/>
    </row>
    <row r="25" customFormat="false" ht="99" hidden="false" customHeight="true" outlineLevel="0" collapsed="false">
      <c r="A25" s="325"/>
      <c r="B25" s="325"/>
      <c r="C25" s="325"/>
      <c r="D25" s="325"/>
      <c r="E25" s="325"/>
      <c r="F25" s="325"/>
      <c r="G25" s="325"/>
      <c r="H25" s="326" t="n">
        <v>1</v>
      </c>
      <c r="I25" s="417"/>
      <c r="J25" s="416"/>
      <c r="K25" s="130"/>
      <c r="L25" s="330" t="e">
        <f aca="false">mergeValue() &amp;"."&amp;mergeValue()&amp;"."&amp;mergeValue()&amp;"."&amp;mergeValue()&amp;"."&amp;mergeValue()&amp;"."&amp;mergeValue()&amp;"."&amp;mergeValue()</f>
        <v>#VALUE!</v>
      </c>
      <c r="M25" s="420"/>
      <c r="N25" s="421"/>
      <c r="O25" s="347"/>
      <c r="P25" s="347"/>
      <c r="Q25" s="347"/>
      <c r="R25" s="418"/>
      <c r="S25" s="419"/>
      <c r="T25" s="418"/>
      <c r="U25" s="419"/>
      <c r="V25" s="352" t="str">
        <f aca="false">W25 &amp; "-" &amp; Y25</f>
        <v>-</v>
      </c>
      <c r="W25" s="349"/>
      <c r="X25" s="350"/>
      <c r="Y25" s="349"/>
      <c r="Z25" s="350"/>
      <c r="AA25" s="422"/>
      <c r="AB25" s="276" t="s">
        <v>243</v>
      </c>
      <c r="AC25" s="134" t="e">
        <f aca="false">strCheckDate()</f>
        <v>#VALUE!</v>
      </c>
      <c r="AF25" s="131"/>
    </row>
    <row r="26" customFormat="false" ht="14.25" hidden="true" customHeight="true" outlineLevel="0" collapsed="false">
      <c r="A26" s="325"/>
      <c r="B26" s="325"/>
      <c r="C26" s="325"/>
      <c r="D26" s="325"/>
      <c r="E26" s="325"/>
      <c r="F26" s="325"/>
      <c r="G26" s="325"/>
      <c r="H26" s="326"/>
      <c r="I26" s="417"/>
      <c r="J26" s="416"/>
      <c r="K26" s="130"/>
      <c r="L26" s="351"/>
      <c r="M26" s="332"/>
      <c r="N26" s="332"/>
      <c r="O26" s="347"/>
      <c r="P26" s="418"/>
      <c r="Q26" s="418"/>
      <c r="R26" s="418"/>
      <c r="S26" s="418"/>
      <c r="T26" s="418"/>
      <c r="U26" s="405"/>
      <c r="V26" s="352"/>
      <c r="W26" s="349"/>
      <c r="X26" s="350"/>
      <c r="Y26" s="349"/>
      <c r="Z26" s="350"/>
      <c r="AA26" s="406"/>
      <c r="AB26" s="276"/>
      <c r="AF26" s="131" t="n">
        <f aca="true">OFFSET(AF26,-1,0)</f>
        <v>0</v>
      </c>
    </row>
    <row r="27" s="2" customFormat="true" ht="15" hidden="false" customHeight="true" outlineLevel="0" collapsed="false">
      <c r="A27" s="325"/>
      <c r="B27" s="325"/>
      <c r="C27" s="325"/>
      <c r="D27" s="325"/>
      <c r="E27" s="325"/>
      <c r="F27" s="325"/>
      <c r="G27" s="325"/>
      <c r="H27" s="326"/>
      <c r="I27" s="417"/>
      <c r="J27" s="416"/>
      <c r="K27" s="328"/>
      <c r="L27" s="353"/>
      <c r="M27" s="354" t="s">
        <v>244</v>
      </c>
      <c r="N27" s="360"/>
      <c r="O27" s="395"/>
      <c r="P27" s="395"/>
      <c r="Q27" s="395"/>
      <c r="R27" s="395"/>
      <c r="S27" s="395"/>
      <c r="T27" s="395"/>
      <c r="U27" s="395"/>
      <c r="V27" s="395"/>
      <c r="W27" s="357"/>
      <c r="X27" s="167"/>
      <c r="Y27" s="357"/>
      <c r="Z27" s="360"/>
      <c r="AA27" s="355"/>
      <c r="AB27" s="276"/>
      <c r="AC27" s="365"/>
      <c r="AD27" s="365"/>
      <c r="AE27" s="365"/>
      <c r="AF27" s="365"/>
      <c r="AG27" s="365"/>
    </row>
    <row r="28" s="2" customFormat="true" ht="15" hidden="false" customHeight="true" outlineLevel="0" collapsed="false">
      <c r="A28" s="325"/>
      <c r="B28" s="325"/>
      <c r="C28" s="325"/>
      <c r="D28" s="325"/>
      <c r="E28" s="325"/>
      <c r="F28" s="325"/>
      <c r="G28" s="326"/>
      <c r="H28" s="326"/>
      <c r="I28" s="417"/>
      <c r="J28" s="423"/>
      <c r="K28" s="328"/>
      <c r="L28" s="353"/>
      <c r="M28" s="356" t="s">
        <v>193</v>
      </c>
      <c r="N28" s="354"/>
      <c r="O28" s="354"/>
      <c r="P28" s="354"/>
      <c r="Q28" s="354"/>
      <c r="R28" s="354"/>
      <c r="S28" s="354"/>
      <c r="T28" s="354"/>
      <c r="U28" s="354"/>
      <c r="V28" s="354"/>
      <c r="W28" s="354"/>
      <c r="X28" s="354"/>
      <c r="Y28" s="354"/>
      <c r="Z28" s="354"/>
      <c r="AA28" s="354"/>
      <c r="AB28" s="355"/>
      <c r="AC28" s="365"/>
      <c r="AD28" s="365"/>
      <c r="AE28" s="365"/>
      <c r="AF28" s="365"/>
      <c r="AG28" s="365"/>
    </row>
    <row r="29" s="2" customFormat="true" ht="15" hidden="false" customHeight="true" outlineLevel="0" collapsed="false">
      <c r="A29" s="325"/>
      <c r="B29" s="325"/>
      <c r="C29" s="325"/>
      <c r="D29" s="325"/>
      <c r="E29" s="325"/>
      <c r="F29" s="183"/>
      <c r="G29" s="326"/>
      <c r="H29" s="326"/>
      <c r="I29" s="128"/>
      <c r="J29" s="359"/>
      <c r="K29" s="328"/>
      <c r="L29" s="353"/>
      <c r="M29" s="360" t="s">
        <v>194</v>
      </c>
      <c r="N29" s="278"/>
      <c r="O29" s="395"/>
      <c r="P29" s="395"/>
      <c r="Q29" s="395"/>
      <c r="R29" s="395"/>
      <c r="S29" s="395"/>
      <c r="T29" s="395"/>
      <c r="U29" s="395"/>
      <c r="V29" s="395"/>
      <c r="W29" s="357"/>
      <c r="X29" s="167"/>
      <c r="Y29" s="357"/>
      <c r="Z29" s="278"/>
      <c r="AA29" s="167"/>
      <c r="AB29" s="355"/>
      <c r="AC29" s="365"/>
      <c r="AD29" s="365"/>
      <c r="AE29" s="365"/>
      <c r="AF29" s="365"/>
      <c r="AG29" s="365"/>
    </row>
    <row r="30" s="2" customFormat="true" ht="14.25" hidden="true" customHeight="true" outlineLevel="0" collapsed="false">
      <c r="A30" s="325"/>
      <c r="B30" s="325"/>
      <c r="C30" s="325"/>
      <c r="D30" s="325"/>
      <c r="E30" s="183"/>
      <c r="F30" s="183"/>
      <c r="G30" s="326"/>
      <c r="H30" s="326"/>
      <c r="I30" s="365"/>
      <c r="J30" s="359"/>
      <c r="L30" s="353"/>
      <c r="M30" s="360"/>
      <c r="N30" s="360"/>
      <c r="O30" s="360"/>
      <c r="P30" s="360"/>
      <c r="Q30" s="360"/>
      <c r="R30" s="360"/>
      <c r="S30" s="360"/>
      <c r="T30" s="360"/>
      <c r="U30" s="360"/>
      <c r="V30" s="360"/>
      <c r="W30" s="360"/>
      <c r="X30" s="360"/>
      <c r="Y30" s="360"/>
      <c r="Z30" s="360"/>
      <c r="AA30" s="360"/>
      <c r="AB30" s="355"/>
      <c r="AC30" s="365"/>
      <c r="AD30" s="365"/>
      <c r="AE30" s="365"/>
      <c r="AF30" s="365"/>
      <c r="AG30" s="365"/>
    </row>
    <row r="31" s="2" customFormat="true" ht="14.25" hidden="false" customHeight="false" outlineLevel="0" collapsed="false">
      <c r="A31" s="325"/>
      <c r="B31" s="325"/>
      <c r="C31" s="325"/>
      <c r="D31" s="365"/>
      <c r="E31" s="365"/>
      <c r="F31" s="365"/>
      <c r="G31" s="424"/>
      <c r="H31" s="365"/>
      <c r="I31" s="328"/>
      <c r="J31" s="359"/>
      <c r="K31" s="328"/>
      <c r="L31" s="353"/>
      <c r="M31" s="278" t="s">
        <v>196</v>
      </c>
      <c r="N31" s="360"/>
      <c r="O31" s="360"/>
      <c r="P31" s="360"/>
      <c r="Q31" s="360"/>
      <c r="R31" s="360"/>
      <c r="S31" s="360"/>
      <c r="T31" s="360"/>
      <c r="U31" s="360"/>
      <c r="V31" s="360"/>
      <c r="W31" s="360"/>
      <c r="X31" s="360"/>
      <c r="Y31" s="360"/>
      <c r="Z31" s="360"/>
      <c r="AA31" s="360"/>
      <c r="AB31" s="355"/>
      <c r="AC31" s="365"/>
      <c r="AD31" s="365"/>
      <c r="AE31" s="365"/>
      <c r="AF31" s="365"/>
      <c r="AG31" s="365"/>
    </row>
    <row r="32" s="2" customFormat="true" ht="15" hidden="false" customHeight="true" outlineLevel="0" collapsed="false">
      <c r="A32" s="325"/>
      <c r="B32" s="325"/>
      <c r="C32" s="365"/>
      <c r="D32" s="365"/>
      <c r="E32" s="365"/>
      <c r="F32" s="365"/>
      <c r="G32" s="424"/>
      <c r="H32" s="365"/>
      <c r="I32" s="328"/>
      <c r="J32" s="359"/>
      <c r="K32" s="328"/>
      <c r="L32" s="353"/>
      <c r="M32" s="363" t="s">
        <v>197</v>
      </c>
      <c r="N32" s="363"/>
      <c r="O32" s="395"/>
      <c r="P32" s="395"/>
      <c r="Q32" s="395"/>
      <c r="R32" s="395"/>
      <c r="S32" s="395"/>
      <c r="T32" s="395"/>
      <c r="U32" s="395"/>
      <c r="V32" s="395"/>
      <c r="W32" s="357"/>
      <c r="X32" s="167"/>
      <c r="Y32" s="357"/>
      <c r="Z32" s="363"/>
      <c r="AA32" s="167"/>
      <c r="AB32" s="355"/>
      <c r="AC32" s="365"/>
      <c r="AD32" s="365"/>
      <c r="AE32" s="365"/>
      <c r="AF32" s="365"/>
      <c r="AG32" s="365"/>
    </row>
    <row r="33" s="2" customFormat="true" ht="15" hidden="false" customHeight="true" outlineLevel="0" collapsed="false">
      <c r="A33" s="325"/>
      <c r="B33" s="365"/>
      <c r="C33" s="365"/>
      <c r="D33" s="365"/>
      <c r="E33" s="365"/>
      <c r="F33" s="365"/>
      <c r="G33" s="424"/>
      <c r="H33" s="365"/>
      <c r="I33" s="328"/>
      <c r="J33" s="359"/>
      <c r="K33" s="328"/>
      <c r="L33" s="353"/>
      <c r="M33" s="179" t="s">
        <v>114</v>
      </c>
      <c r="N33" s="363"/>
      <c r="O33" s="395"/>
      <c r="P33" s="395"/>
      <c r="Q33" s="395"/>
      <c r="R33" s="395"/>
      <c r="S33" s="395"/>
      <c r="T33" s="395"/>
      <c r="U33" s="395"/>
      <c r="V33" s="395"/>
      <c r="W33" s="357"/>
      <c r="X33" s="167"/>
      <c r="Y33" s="357"/>
      <c r="Z33" s="363"/>
      <c r="AA33" s="167"/>
      <c r="AB33" s="355"/>
      <c r="AC33" s="365"/>
      <c r="AD33" s="365"/>
      <c r="AE33" s="365"/>
      <c r="AF33" s="365"/>
      <c r="AG33" s="365"/>
    </row>
    <row r="34" s="2" customFormat="true" ht="15" hidden="false" customHeight="true" outlineLevel="0" collapsed="false">
      <c r="A34" s="365"/>
      <c r="B34" s="365"/>
      <c r="C34" s="365"/>
      <c r="D34" s="365"/>
      <c r="E34" s="365"/>
      <c r="F34" s="365"/>
      <c r="G34" s="424"/>
      <c r="H34" s="365"/>
      <c r="I34" s="3"/>
      <c r="J34" s="359"/>
      <c r="L34" s="353"/>
      <c r="M34" s="286" t="s">
        <v>198</v>
      </c>
      <c r="N34" s="363"/>
      <c r="O34" s="395"/>
      <c r="P34" s="395"/>
      <c r="Q34" s="395"/>
      <c r="R34" s="395"/>
      <c r="S34" s="395"/>
      <c r="T34" s="395"/>
      <c r="U34" s="395"/>
      <c r="V34" s="395"/>
      <c r="W34" s="357"/>
      <c r="X34" s="167"/>
      <c r="Y34" s="357"/>
      <c r="Z34" s="363"/>
      <c r="AA34" s="167"/>
      <c r="AB34" s="355"/>
      <c r="AC34" s="365"/>
      <c r="AD34" s="365"/>
      <c r="AE34" s="365"/>
      <c r="AF34" s="365"/>
      <c r="AG34" s="365"/>
    </row>
    <row r="35" customFormat="false" ht="3" hidden="false" customHeight="true" outlineLevel="0" collapsed="false">
      <c r="L35" s="396"/>
      <c r="M35" s="396"/>
      <c r="N35" s="396"/>
      <c r="O35" s="396"/>
      <c r="P35" s="396"/>
      <c r="Q35" s="396"/>
      <c r="R35" s="396"/>
      <c r="S35" s="396"/>
      <c r="T35" s="396"/>
      <c r="U35" s="396"/>
      <c r="V35" s="396"/>
      <c r="W35" s="396"/>
      <c r="X35" s="396"/>
      <c r="Y35" s="396"/>
      <c r="Z35" s="396"/>
    </row>
    <row r="36" customFormat="false" ht="89.25" hidden="false" customHeight="true" outlineLevel="0" collapsed="false">
      <c r="L36" s="366" t="n">
        <v>1</v>
      </c>
      <c r="M36" s="292" t="s">
        <v>245</v>
      </c>
      <c r="N36" s="292"/>
      <c r="O36" s="292"/>
      <c r="P36" s="292"/>
      <c r="Q36" s="292"/>
      <c r="R36" s="292"/>
      <c r="S36" s="292"/>
      <c r="T36" s="292"/>
      <c r="U36" s="292"/>
      <c r="V36" s="292"/>
      <c r="W36" s="292"/>
    </row>
  </sheetData>
  <sheetProtection sheet="true" password="fa9c" objects="true" scenarios="true" formatColumns="false" formatRows="false"/>
  <mergeCells count="41">
    <mergeCell ref="L5:T5"/>
    <mergeCell ref="O7:T7"/>
    <mergeCell ref="O8:T8"/>
    <mergeCell ref="O9:T9"/>
    <mergeCell ref="O10:T10"/>
    <mergeCell ref="O12:Z12"/>
    <mergeCell ref="L13:AA13"/>
    <mergeCell ref="AB13:AB16"/>
    <mergeCell ref="L14:L16"/>
    <mergeCell ref="M14:M16"/>
    <mergeCell ref="O14:Y14"/>
    <mergeCell ref="Z14:Z16"/>
    <mergeCell ref="AA14:AA16"/>
    <mergeCell ref="O15:O16"/>
    <mergeCell ref="P15:P16"/>
    <mergeCell ref="Q15:Q16"/>
    <mergeCell ref="R15:S15"/>
    <mergeCell ref="T15:U15"/>
    <mergeCell ref="W15:Y15"/>
    <mergeCell ref="X16:Y16"/>
    <mergeCell ref="X17:Y17"/>
    <mergeCell ref="A18:A33"/>
    <mergeCell ref="O18:AA18"/>
    <mergeCell ref="B19:B32"/>
    <mergeCell ref="O19:AA19"/>
    <mergeCell ref="C20:C31"/>
    <mergeCell ref="O20:AA20"/>
    <mergeCell ref="D21:D29"/>
    <mergeCell ref="O21:AA21"/>
    <mergeCell ref="E22:E29"/>
    <mergeCell ref="F23:F28"/>
    <mergeCell ref="I23:I28"/>
    <mergeCell ref="O23:AA23"/>
    <mergeCell ref="G24:G27"/>
    <mergeCell ref="J24:J27"/>
    <mergeCell ref="W24:W26"/>
    <mergeCell ref="X24:X26"/>
    <mergeCell ref="Y24:Y26"/>
    <mergeCell ref="Z24:Z26"/>
    <mergeCell ref="AB25:AB27"/>
    <mergeCell ref="M36:W36"/>
  </mergeCells>
  <dataValidations count="10">
    <dataValidation allowBlank="true" error="Допускается ввод не более 900 символов!" errorStyle="stop" errorTitle="Ошибка" operator="lessThanOrEqual" showDropDown="false" showErrorMessage="true" showInputMessage="true" sqref="JQ18:JQ24 TM18:TM24 ADI18:ADI24 ANE18:ANE24 AXA18:AXA24 BGW18:BGW24 BQS18:BQS24 CAO18:CAO24 CKK18:CKK24 CUG18:CUG24 DEC18:DEC24 DNY18:DNY24 DXU18:DXU24 EHQ18:EHQ24 ERM18:ERM24 FBI18:FBI24 FLE18:FLE24 FVA18:FVA24 GEW18:GEW24 GOS18:GOS24 GYO18:GYO24 HIK18:HIK24 HSG18:HSG24 ICC18:ICC24 ILY18:ILY24 IVU18:IVU24 JFQ18:JFQ24 JPM18:JPM24 JZI18:JZI24 KJE18:KJE24 KTA18:KTA24 LCW18:LCW24 LMS18:LMS24 LWO18:LWO24 MGK18:MGK24 MQG18:MQG24 NAC18:NAC24 NJY18:NJY24 NTU18:NTU24 ODQ18:ODQ24 ONM18:ONM24 OXI18:OXI24 PHE18:PHE24 PRA18:PRA24 QAW18:QAW24 QKS18:QKS24 QUO18:QUO24 REK18:REK24 ROG18:ROG24 RYC18:RYC24 SHY18:SHY24 SRU18:SRU24 TBQ18:TBQ24 TLM18:TLM24 TVI18:TVI24 UFE18:UFE24 UPA18:UPA24 UYW18:UYW24 VIS18:VIS24 VSO18:VSO24 WCK18:WCK24 WMG18:WMG24 WWC18:WWC24" type="textLength">
      <formula1>900</formula1>
      <formula2>0</formula2>
    </dataValidation>
    <dataValidation allowBlank="true" errorStyle="stop" operator="between" showDropDown="false" showErrorMessage="false" showInputMessage="false" sqref="L30:AB31 JA30:JQ31 SW30:TM31 ACS30:ADI31 AMO30:ANE31 AWK30:AXA31 BGG30:BGW31 BQC30:BQS31 BZY30:CAO31 CJU30:CKK31 CTQ30:CUG31 DDM30:DEC31 DNI30:DNY31 DXE30:DXU31 EHA30:EHQ31 EQW30:ERM31 FAS30:FBI31 FKO30:FLE31 FUK30:FVA31 GEG30:GEW31 GOC30:GOS31 GXY30:GYO31 HHU30:HIK31 HRQ30:HSG31 IBM30:ICC31 ILI30:ILY31 IVE30:IVU31 JFA30:JFQ31 JOW30:JPM31 JYS30:JZI31 KIO30:KJE31 KSK30:KTA31 LCG30:LCW31 LMC30:LMS31 LVY30:LWO31 MFU30:MGK31 MPQ30:MQG31 MZM30:NAC31 NJI30:NJY31 NTE30:NTU31 ODA30:ODQ31 OMW30:ONM31 OWS30:OXI31 PGO30:PHE31 PQK30:PRA31 QAG30:QAW31 QKC30:QKS31 QTY30:QUO31 RDU30:REK31 RNQ30:ROG31 RXM30:RYC31 SHI30:SHY31 SRE30:SRU31 TBA30:TBQ31 TKW30:TLM31 TUS30:TVI31 UEO30:UFE31 UOK30:UPA31 UYG30:UYW31 VIC30:VIS31 VRY30:VSO31 WBU30:WCK31 WLQ30:WMG31 WVM30:WWC31" type="none">
      <formula1>0</formula1>
      <formula2>0</formula2>
    </dataValidation>
    <dataValidation allowBlank="true" errorStyle="stop" operator="between" promptTitle="checkPeriodRange" showDropDown="false" showErrorMessage="false" showInputMessage="false" sqref="V24:V25 JK24:JK25 TG24:TG25 ADC24:ADC25 AMY24:AMY25 AWU24:AWU25 BGQ24:BGQ25 BQM24:BQM25 CAI24:CAI25 CKE24:CKE25 CUA24:CUA25 DDW24:DDW25 DNS24:DNS25 DXO24:DXO25 EHK24:EHK25 ERG24:ERG25 FBC24:FBC25 FKY24:FKY25 FUU24:FUU25 GEQ24:GEQ25 GOM24:GOM25 GYI24:GYI25 HIE24:HIE25 HSA24:HSA25 IBW24:IBW25 ILS24:ILS25 IVO24:IVO25 JFK24:JFK25 JPG24:JPG25 JZC24:JZC25 KIY24:KIY25 KSU24:KSU25 LCQ24:LCQ25 LMM24:LMM25 LWI24:LWI25 MGE24:MGE25 MQA24:MQA25 MZW24:MZW25 NJS24:NJS25 NTO24:NTO25 ODK24:ODK25 ONG24:ONG25 OXC24:OXC25 PGY24:PGY25 PQU24:PQU25 QAQ24:QAQ25 QKM24:QKM25 QUI24:QUI25 REE24:REE25 ROA24:ROA25 RXW24:RXW25 SHS24:SHS25 SRO24:SRO25 TBK24:TBK25 TLG24:TLG25 TVC24:TVC25 UEY24:UEY25 UOU24:UOU25 UYQ24:UYQ25 VIM24:VIM25 VSI24:VSI25 WCE24:WCE25 WMA24:WMA25 WVW24:WVW2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X24:X26 Z24:Z25 JM24:JM26 JO24:JO25 TI24:TI26 TK24:TK25 ADE24:ADE26 ADG24:ADG25 ANA24:ANA26 ANC24:ANC25 AWW24:AWW26 AWY24:AWY25 BGS24:BGS26 BGU24:BGU25 BQO24:BQO26 BQQ24:BQQ25 CAK24:CAK26 CAM24:CAM25 CKG24:CKG26 CKI24:CKI25 CUC24:CUC26 CUE24:CUE25 DDY24:DDY26 DEA24:DEA25 DNU24:DNU26 DNW24:DNW25 DXQ24:DXQ26 DXS24:DXS25 EHM24:EHM26 EHO24:EHO25 ERI24:ERI26 ERK24:ERK25 FBE24:FBE26 FBG24:FBG25 FLA24:FLA26 FLC24:FLC25 FUW24:FUW26 FUY24:FUY25 GES24:GES26 GEU24:GEU25 GOO24:GOO26 GOQ24:GOQ25 GYK24:GYK26 GYM24:GYM25 HIG24:HIG26 HII24:HII25 HSC24:HSC26 HSE24:HSE25 IBY24:IBY26 ICA24:ICA25 ILU24:ILU26 ILW24:ILW25 IVQ24:IVQ26 IVS24:IVS25 JFM24:JFM26 JFO24:JFO25 JPI24:JPI26 JPK24:JPK25 JZE24:JZE26 JZG24:JZG25 KJA24:KJA26 KJC24:KJC25 KSW24:KSW26 KSY24:KSY25 LCS24:LCS26 LCU24:LCU25 LMO24:LMO26 LMQ24:LMQ25 LWK24:LWK26 LWM24:LWM25 MGG24:MGG26 MGI24:MGI25 MQC24:MQC26 MQE24:MQE25 MZY24:MZY26 NAA24:NAA25 NJU24:NJU26 NJW24:NJW25 NTQ24:NTQ26 NTS24:NTS25 ODM24:ODM26 ODO24:ODO25 ONI24:ONI26 ONK24:ONK25 OXE24:OXE26 OXG24:OXG25 PHA24:PHA26 PHC24:PHC25 PQW24:PQW26 PQY24:PQY25 QAS24:QAS26 QAU24:QAU25 QKO24:QKO26 QKQ24:QKQ25 QUK24:QUK26 QUM24:QUM25 REG24:REG26 REI24:REI25 ROC24:ROC26 ROE24:ROE25 RXY24:RXY26 RYA24:RYA25 SHU24:SHU26 SHW24:SHW25 SRQ24:SRQ26 SRS24:SRS25 TBM24:TBM26 TBO24:TBO25 TLI24:TLI26 TLK24:TLK25 TVE24:TVE26 TVG24:TVG25 UFA24:UFA26 UFC24:UFC25 UOW24:UOW26 UOY24:UOY25 UYS24:UYS26 UYU24:UYU25 VIO24:VIO26 VIQ24:VIQ25 VSK24:VSK26 VSM24:VSM25 WCG24:WCG26 WCI24:WCI25 WMC24:WMC26 WME24:WME25 WVY24:WVY26 WWA24:WWA25"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W24:W25 Y24:Y25 JL24:JL25 JN24:JN25 TH24:TH25 TJ24:TJ25 ADD24:ADD25 ADF24:ADF25 AMZ24:AMZ25 ANB24:ANB25 AWV24:AWV25 AWX24:AWX25 BGR24:BGR25 BGT24:BGT25 BQN24:BQN25 BQP24:BQP25 CAJ24:CAJ25 CAL24:CAL25 CKF24:CKF25 CKH24:CKH25 CUB24:CUB25 CUD24:CUD25 DDX24:DDX25 DDZ24:DDZ25 DNT24:DNT25 DNV24:DNV25 DXP24:DXP25 DXR24:DXR25 EHL24:EHL25 EHN24:EHN25 ERH24:ERH25 ERJ24:ERJ25 FBD24:FBD25 FBF24:FBF25 FKZ24:FKZ25 FLB24:FLB25 FUV24:FUV25 FUX24:FUX25 GER24:GER25 GET24:GET25 GON24:GON25 GOP24:GOP25 GYJ24:GYJ25 GYL24:GYL25 HIF24:HIF25 HIH24:HIH25 HSB24:HSB25 HSD24:HSD25 IBX24:IBX25 IBZ24:IBZ25 ILT24:ILT25 ILV24:ILV25 IVP24:IVP25 IVR24:IVR25 JFL24:JFL25 JFN24:JFN25 JPH24:JPH25 JPJ24:JPJ25 JZD24:JZD25 JZF24:JZF25 KIZ24:KIZ25 KJB24:KJB25 KSV24:KSV25 KSX24:KSX25 LCR24:LCR25 LCT24:LCT25 LMN24:LMN25 LMP24:LMP25 LWJ24:LWJ25 LWL24:LWL25 MGF24:MGF25 MGH24:MGH25 MQB24:MQB25 MQD24:MQD25 MZX24:MZX25 MZZ24:MZZ25 NJT24:NJT25 NJV24:NJV25 NTP24:NTP25 NTR24:NTR25 ODL24:ODL25 ODN24:ODN25 ONH24:ONH25 ONJ24:ONJ25 OXD24:OXD25 OXF24:OXF25 PGZ24:PGZ25 PHB24:PHB25 PQV24:PQV25 PQX24:PQX25 QAR24:QAR25 QAT24:QAT25 QKN24:QKN25 QKP24:QKP25 QUJ24:QUJ25 QUL24:QUL25 REF24:REF25 REH24:REH25 ROB24:ROB25 ROD24:ROD25 RXX24:RXX25 RXZ24:RXZ25 SHT24:SHT25 SHV24:SHV25 SRP24:SRP25 SRR24:SRR25 TBL24:TBL25 TBN24:TBN25 TLH24:TLH25 TLJ24:TLJ25 TVD24:TVD25 TVF24:TVF25 UEZ24:UEZ25 UFB24:UFB25 UOV24:UOV25 UOX24:UOX25 UYR24:UYR25 UYT24:UYT25 VIN24:VIN25 VIP24:VIP25 VSJ24:VSJ25 VSL24:VSL25 WCF24:WCF25 WCH24:WCH25 WMB24:WMB25 WMD24:WMD25 WVX24:WVX25 WVZ24:WVZ25" type="none">
      <formula1>0</formula1>
      <formula2>0</formula2>
    </dataValidation>
    <dataValidation allowBlank="true" error="Выберите значение из списка" errorStyle="stop" errorTitle="Ошибка" operator="between" showDropDown="false" showErrorMessage="true" showInputMessage="true" sqref="O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M24" type="list">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false" showInputMessage="false" sqref="L27:AA29 JA27:JQ29 SW27:TM29 ACS27:ADI29 AMO27:ANE29 AWK27:AXA29 BGG27:BGW29 BQC27:BQS29 BZY27:CAO29 CJU27:CKK29 CTQ27:CUG29 DDM27:DEC29 DNI27:DNY29 DXE27:DXU29 EHA27:EHQ29 EQW27:ERM29 FAS27:FBI29 FKO27:FLE29 FUK27:FVA29 GEG27:GEW29 GOC27:GOS29 GXY27:GYO29 HHU27:HIK29 HRQ27:HSG29 IBM27:ICC29 ILI27:ILY29 IVE27:IVU29 JFA27:JFQ29 JOW27:JPM29 JYS27:JZI29 KIO27:KJE29 KSK27:KTA29 LCG27:LCW29 LMC27:LMS29 LVY27:LWO29 MFU27:MGK29 MPQ27:MQG29 MZM27:NAC29 NJI27:NJY29 NTE27:NTU29 ODA27:ODQ29 OMW27:ONM29 OWS27:OXI29 PGO27:PHE29 PQK27:PRA29 QAG27:QAW29 QKC27:QKS29 QTY27:QUO29 RDU27:REK29 RNQ27:ROG29 RXM27:RYC29 SHI27:SHY29 SRE27:SRU29 TBA27:TBQ29 TKW27:TLM29 TUS27:TVI29 UEO27:UFE29 UOK27:UPA29 UYG27:UYW29 VIC27:VIS29 VRY27:VSO29 WBU27:WCK29 WLQ27:WMG29 WVM27:WWC29 AB28:AB29 L32:AB34 JA32:JQ34 SW32:TM34 ACS32:ADI34 AMO32:ANE34 AWK32:AXA34 BGG32:BGW34 BQC32:BQS34 BZY32:CAO34 CJU32:CKK34 CTQ32:CUG34 DDM32:DEC34 DNI32:DNY34 DXE32:DXU34 EHA32:EHQ34 EQW32:ERM34 FAS32:FBI34 FKO32:FLE34 FUK32:FVA34 GEG32:GEW34 GOC32:GOS34 GXY32:GYO34 HHU32:HIK34 HRQ32:HSG34 IBM32:ICC34 ILI32:ILY34 IVE32:IVU34 JFA32:JFQ34 JOW32:JPM34 JYS32:JZI34 KIO32:KJE34 KSK32:KTA34 LCG32:LCW34 LMC32:LMS34 LVY32:LWO34 MFU32:MGK34 MPQ32:MQG34 MZM32:NAC34 NJI32:NJY34 NTE32:NTU34 ODA32:ODQ34 OMW32:ONM34 OWS32:OXI34 PGO32:PHE34 PQK32:PRA34 QAG32:QAW34 QKC32:QKS34 QTY32:QUO34 RDU32:REK34 RNQ32:ROG34 RXM32:RYC34 SHI32:SHY34 SRE32:SRU34 TBA32:TBQ34 TKW32:TLM34 TUS32:TVI34 UEO32:UFE34 UOK32:UPA34 UYG32:UYW34 VIC32:VIS34 VRY32:VSO34 WBU32:WCK34 WLQ32:WMG34 WVM32:WWC34" type="none">
      <formula1>0</formula1>
      <formula2>0</formula2>
    </dataValidation>
    <dataValidation allowBlank="true" error="Допускается ввод не более 900 символов!" errorStyle="stop" errorTitle="Ошибка" operator="lessThanOrEqual" prompt="Укажите поставщика" showDropDown="false" showErrorMessage="true" showInputMessage="true" sqref="M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type="textLength">
      <formula1>900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130</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77"/>
      <c r="G15" s="363" t="s">
        <v>165</v>
      </c>
      <c r="H15" s="284"/>
      <c r="I15" s="285"/>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91"/>
      <c r="G18" s="425"/>
      <c r="H18" s="426"/>
      <c r="I18" s="293"/>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K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7"/>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7.43"/>
    <col collapsed="false" customWidth="true" hidden="false" outlineLevel="0" max="16" min="14" style="129" width="3.71"/>
    <col collapsed="false" customWidth="true" hidden="false" outlineLevel="0" max="17" min="17" style="129" width="23.71"/>
    <col collapsed="false" customWidth="true" hidden="false" outlineLevel="0" max="20" min="18" style="129" width="3.71"/>
    <col collapsed="false" customWidth="true" hidden="false" outlineLevel="0" max="21" min="21" style="129" width="23.71"/>
    <col collapsed="false" customWidth="true" hidden="false" outlineLevel="0" max="24" min="22" style="129" width="3.71"/>
    <col collapsed="false" customWidth="true" hidden="false" outlineLevel="0" max="27" min="25" style="129" width="23.71"/>
    <col collapsed="false" customWidth="true" hidden="false" outlineLevel="0" max="28" min="28" style="129" width="11.71"/>
    <col collapsed="false" customWidth="true" hidden="false" outlineLevel="0" max="29" min="29" style="129" width="3.71"/>
    <col collapsed="false" customWidth="true" hidden="false" outlineLevel="0" max="30" min="30" style="129" width="11.71"/>
    <col collapsed="false" customWidth="true" hidden="true" outlineLevel="0" max="31" min="31" style="129" width="8.57"/>
    <col collapsed="false" customWidth="true" hidden="false" outlineLevel="0" max="32" min="32" style="129" width="4.71"/>
    <col collapsed="false" customWidth="true" hidden="false" outlineLevel="0" max="33" min="33" style="129" width="115.71"/>
    <col collapsed="false" customWidth="false" hidden="false" outlineLevel="0" max="35" min="34" style="134" width="10.57"/>
    <col collapsed="false" customWidth="true" hidden="false" outlineLevel="0" max="36" min="36" style="134" width="13.43"/>
    <col collapsed="false" customWidth="false" hidden="false" outlineLevel="0" max="37" min="37" style="134" width="10.57"/>
    <col collapsed="false" customWidth="false" hidden="false" outlineLevel="0" max="246" min="38" style="129" width="10.57"/>
    <col collapsed="false" customWidth="true" hidden="true" outlineLevel="0" max="254" min="247" style="129" width="12.8"/>
    <col collapsed="false" customWidth="true" hidden="false" outlineLevel="0" max="257" min="255" style="129" width="3.71"/>
    <col collapsed="false" customWidth="true" hidden="false" outlineLevel="0" max="258" min="258" style="129" width="12.71"/>
    <col collapsed="false" customWidth="true" hidden="false" outlineLevel="0" max="259" min="259" style="129" width="47.43"/>
    <col collapsed="false" customWidth="true" hidden="false" outlineLevel="0" max="260" min="260" style="129" width="5.57"/>
    <col collapsed="false" customWidth="true" hidden="false" outlineLevel="0" max="262" min="261" style="129" width="3.71"/>
    <col collapsed="false" customWidth="true" hidden="false" outlineLevel="0" max="263" min="263" style="129" width="22"/>
    <col collapsed="false" customWidth="true" hidden="false" outlineLevel="0" max="264" min="264" style="129" width="5.57"/>
    <col collapsed="false" customWidth="true" hidden="false" outlineLevel="0" max="266" min="265" style="129" width="3.71"/>
    <col collapsed="false" customWidth="true" hidden="false" outlineLevel="0" max="267" min="267" style="129" width="22"/>
    <col collapsed="false" customWidth="true" hidden="false" outlineLevel="0" max="268" min="268" style="129" width="5.57"/>
    <col collapsed="false" customWidth="true" hidden="false" outlineLevel="0" max="270" min="269" style="129" width="3.71"/>
    <col collapsed="false" customWidth="true" hidden="false" outlineLevel="0" max="271" min="271" style="129" width="22"/>
    <col collapsed="false" customWidth="true" hidden="false" outlineLevel="0" max="273" min="272" style="129" width="15.71"/>
    <col collapsed="false" customWidth="true" hidden="false" outlineLevel="0" max="274" min="274" style="129" width="11.71"/>
    <col collapsed="false" customWidth="true" hidden="false" outlineLevel="0" max="275" min="275" style="129" width="6.43"/>
    <col collapsed="false" customWidth="true" hidden="false" outlineLevel="0" max="276" min="276" style="129" width="11.71"/>
    <col collapsed="false" customWidth="true" hidden="true" outlineLevel="0" max="277" min="277" style="129" width="12.8"/>
    <col collapsed="false" customWidth="true" hidden="false" outlineLevel="0" max="278" min="278" style="129" width="3.71"/>
    <col collapsed="false" customWidth="true" hidden="false" outlineLevel="0" max="279" min="279" style="129" width="11.14"/>
    <col collapsed="false" customWidth="false" hidden="false" outlineLevel="0" max="281" min="280" style="129" width="10.57"/>
    <col collapsed="false" customWidth="true" hidden="false" outlineLevel="0" max="282" min="282" style="129" width="13.43"/>
    <col collapsed="false" customWidth="false" hidden="false" outlineLevel="0" max="502" min="283" style="129" width="10.57"/>
    <col collapsed="false" customWidth="true" hidden="true" outlineLevel="0" max="510" min="503" style="129" width="12.8"/>
    <col collapsed="false" customWidth="true" hidden="false" outlineLevel="0" max="513" min="511" style="129" width="3.71"/>
    <col collapsed="false" customWidth="true" hidden="false" outlineLevel="0" max="514" min="514" style="129" width="12.71"/>
    <col collapsed="false" customWidth="true" hidden="false" outlineLevel="0" max="515" min="515" style="129" width="47.43"/>
    <col collapsed="false" customWidth="true" hidden="false" outlineLevel="0" max="516" min="516" style="129" width="5.57"/>
    <col collapsed="false" customWidth="true" hidden="false" outlineLevel="0" max="518" min="517" style="129" width="3.71"/>
    <col collapsed="false" customWidth="true" hidden="false" outlineLevel="0" max="519" min="519" style="129" width="22"/>
    <col collapsed="false" customWidth="true" hidden="false" outlineLevel="0" max="520" min="520" style="129" width="5.57"/>
    <col collapsed="false" customWidth="true" hidden="false" outlineLevel="0" max="522" min="521" style="129" width="3.71"/>
    <col collapsed="false" customWidth="true" hidden="false" outlineLevel="0" max="523" min="523" style="129" width="22"/>
    <col collapsed="false" customWidth="true" hidden="false" outlineLevel="0" max="524" min="524" style="129" width="5.57"/>
    <col collapsed="false" customWidth="true" hidden="false" outlineLevel="0" max="526" min="525" style="129" width="3.71"/>
    <col collapsed="false" customWidth="true" hidden="false" outlineLevel="0" max="527" min="527" style="129" width="22"/>
    <col collapsed="false" customWidth="true" hidden="false" outlineLevel="0" max="529" min="528" style="129" width="15.71"/>
    <col collapsed="false" customWidth="true" hidden="false" outlineLevel="0" max="530" min="530" style="129" width="11.71"/>
    <col collapsed="false" customWidth="true" hidden="false" outlineLevel="0" max="531" min="531" style="129" width="6.43"/>
    <col collapsed="false" customWidth="true" hidden="false" outlineLevel="0" max="532" min="532" style="129" width="11.71"/>
    <col collapsed="false" customWidth="true" hidden="true" outlineLevel="0" max="533" min="533" style="129" width="12.8"/>
    <col collapsed="false" customWidth="true" hidden="false" outlineLevel="0" max="534" min="534" style="129" width="3.71"/>
    <col collapsed="false" customWidth="true" hidden="false" outlineLevel="0" max="535" min="535" style="129" width="11.14"/>
    <col collapsed="false" customWidth="false" hidden="false" outlineLevel="0" max="537" min="536" style="129" width="10.57"/>
    <col collapsed="false" customWidth="true" hidden="false" outlineLevel="0" max="538" min="538" style="129" width="13.43"/>
    <col collapsed="false" customWidth="false" hidden="false" outlineLevel="0" max="758" min="539" style="129" width="10.57"/>
    <col collapsed="false" customWidth="true" hidden="true" outlineLevel="0" max="766" min="759" style="129" width="12.8"/>
    <col collapsed="false" customWidth="true" hidden="false" outlineLevel="0" max="769" min="767" style="129" width="3.71"/>
    <col collapsed="false" customWidth="true" hidden="false" outlineLevel="0" max="770" min="770" style="129" width="12.71"/>
    <col collapsed="false" customWidth="true" hidden="false" outlineLevel="0" max="771" min="771" style="129" width="47.43"/>
    <col collapsed="false" customWidth="true" hidden="false" outlineLevel="0" max="772" min="772" style="129" width="5.57"/>
    <col collapsed="false" customWidth="true" hidden="false" outlineLevel="0" max="774" min="773" style="129" width="3.71"/>
    <col collapsed="false" customWidth="true" hidden="false" outlineLevel="0" max="775" min="775" style="129" width="22"/>
    <col collapsed="false" customWidth="true" hidden="false" outlineLevel="0" max="776" min="776" style="129" width="5.57"/>
    <col collapsed="false" customWidth="true" hidden="false" outlineLevel="0" max="778" min="777" style="129" width="3.71"/>
    <col collapsed="false" customWidth="true" hidden="false" outlineLevel="0" max="779" min="779" style="129" width="22"/>
    <col collapsed="false" customWidth="true" hidden="false" outlineLevel="0" max="780" min="780" style="129" width="5.57"/>
    <col collapsed="false" customWidth="true" hidden="false" outlineLevel="0" max="782" min="781" style="129" width="3.71"/>
    <col collapsed="false" customWidth="true" hidden="false" outlineLevel="0" max="783" min="783" style="129" width="22"/>
    <col collapsed="false" customWidth="true" hidden="false" outlineLevel="0" max="785" min="784" style="129" width="15.71"/>
    <col collapsed="false" customWidth="true" hidden="false" outlineLevel="0" max="786" min="786" style="129" width="11.71"/>
    <col collapsed="false" customWidth="true" hidden="false" outlineLevel="0" max="787" min="787" style="129" width="6.43"/>
    <col collapsed="false" customWidth="true" hidden="false" outlineLevel="0" max="788" min="788" style="129" width="11.71"/>
    <col collapsed="false" customWidth="true" hidden="true" outlineLevel="0" max="789" min="789" style="129" width="12.8"/>
    <col collapsed="false" customWidth="true" hidden="false" outlineLevel="0" max="790" min="790" style="129" width="3.71"/>
    <col collapsed="false" customWidth="true" hidden="false" outlineLevel="0" max="791" min="791" style="129" width="11.14"/>
    <col collapsed="false" customWidth="false" hidden="false" outlineLevel="0" max="793" min="792" style="129" width="10.57"/>
    <col collapsed="false" customWidth="true" hidden="false" outlineLevel="0" max="794" min="794" style="129" width="13.43"/>
    <col collapsed="false" customWidth="false" hidden="false" outlineLevel="0" max="1014" min="795" style="129" width="10.57"/>
    <col collapsed="false" customWidth="true" hidden="true" outlineLevel="0" max="1022" min="1015" style="129" width="12.8"/>
    <col collapsed="false" customWidth="true" hidden="false" outlineLevel="0" max="1025" min="1023" style="129" width="3.71"/>
    <col collapsed="false" customWidth="true" hidden="false" outlineLevel="0" max="1026" min="1026" style="129" width="12.71"/>
    <col collapsed="false" customWidth="true" hidden="false" outlineLevel="0" max="1027" min="1027" style="129" width="47.43"/>
    <col collapsed="false" customWidth="true" hidden="false" outlineLevel="0" max="1028" min="1028" style="129" width="5.57"/>
    <col collapsed="false" customWidth="true" hidden="false" outlineLevel="0" max="1030" min="1029" style="129" width="3.71"/>
    <col collapsed="false" customWidth="true" hidden="false" outlineLevel="0" max="1031" min="1031" style="129" width="22"/>
    <col collapsed="false" customWidth="true" hidden="false" outlineLevel="0" max="1032" min="1032" style="129" width="5.57"/>
    <col collapsed="false" customWidth="true" hidden="false" outlineLevel="0" max="1034" min="1033" style="129" width="3.71"/>
    <col collapsed="false" customWidth="true" hidden="false" outlineLevel="0" max="1035" min="1035" style="129" width="22"/>
    <col collapsed="false" customWidth="true" hidden="false" outlineLevel="0" max="1036" min="1036" style="129" width="5.57"/>
    <col collapsed="false" customWidth="true" hidden="false" outlineLevel="0" max="1038" min="1037" style="129" width="3.71"/>
    <col collapsed="false" customWidth="true" hidden="false" outlineLevel="0" max="1039" min="1039" style="129" width="22"/>
    <col collapsed="false" customWidth="true" hidden="false" outlineLevel="0" max="1041" min="1040" style="129" width="15.71"/>
    <col collapsed="false" customWidth="true" hidden="false" outlineLevel="0" max="1042" min="1042" style="129" width="11.71"/>
    <col collapsed="false" customWidth="true" hidden="false" outlineLevel="0" max="1043" min="1043" style="129" width="6.43"/>
    <col collapsed="false" customWidth="true" hidden="false" outlineLevel="0" max="1044" min="1044" style="129" width="11.71"/>
    <col collapsed="false" customWidth="true" hidden="true" outlineLevel="0" max="1045" min="1045" style="129" width="12.8"/>
    <col collapsed="false" customWidth="true" hidden="false" outlineLevel="0" max="1046" min="1046" style="129" width="3.71"/>
    <col collapsed="false" customWidth="true" hidden="false" outlineLevel="0" max="1047" min="1047" style="129" width="11.14"/>
    <col collapsed="false" customWidth="false" hidden="false" outlineLevel="0" max="1049" min="1048" style="129" width="10.57"/>
    <col collapsed="false" customWidth="true" hidden="false" outlineLevel="0" max="1050" min="1050" style="129" width="13.43"/>
    <col collapsed="false" customWidth="false" hidden="false" outlineLevel="0" max="1270" min="1051" style="129" width="10.57"/>
    <col collapsed="false" customWidth="true" hidden="true" outlineLevel="0" max="1278" min="1271" style="129" width="12.8"/>
    <col collapsed="false" customWidth="true" hidden="false" outlineLevel="0" max="1281" min="1279" style="129" width="3.71"/>
    <col collapsed="false" customWidth="true" hidden="false" outlineLevel="0" max="1282" min="1282" style="129" width="12.71"/>
    <col collapsed="false" customWidth="true" hidden="false" outlineLevel="0" max="1283" min="1283" style="129" width="47.43"/>
    <col collapsed="false" customWidth="true" hidden="false" outlineLevel="0" max="1284" min="1284" style="129" width="5.57"/>
    <col collapsed="false" customWidth="true" hidden="false" outlineLevel="0" max="1286" min="1285" style="129" width="3.71"/>
    <col collapsed="false" customWidth="true" hidden="false" outlineLevel="0" max="1287" min="1287" style="129" width="22"/>
    <col collapsed="false" customWidth="true" hidden="false" outlineLevel="0" max="1288" min="1288" style="129" width="5.57"/>
    <col collapsed="false" customWidth="true" hidden="false" outlineLevel="0" max="1290" min="1289" style="129" width="3.71"/>
    <col collapsed="false" customWidth="true" hidden="false" outlineLevel="0" max="1291" min="1291" style="129" width="22"/>
    <col collapsed="false" customWidth="true" hidden="false" outlineLevel="0" max="1292" min="1292" style="129" width="5.57"/>
    <col collapsed="false" customWidth="true" hidden="false" outlineLevel="0" max="1294" min="1293" style="129" width="3.71"/>
    <col collapsed="false" customWidth="true" hidden="false" outlineLevel="0" max="1295" min="1295" style="129" width="22"/>
    <col collapsed="false" customWidth="true" hidden="false" outlineLevel="0" max="1297" min="1296" style="129" width="15.71"/>
    <col collapsed="false" customWidth="true" hidden="false" outlineLevel="0" max="1298" min="1298" style="129" width="11.71"/>
    <col collapsed="false" customWidth="true" hidden="false" outlineLevel="0" max="1299" min="1299" style="129" width="6.43"/>
    <col collapsed="false" customWidth="true" hidden="false" outlineLevel="0" max="1300" min="1300" style="129" width="11.71"/>
    <col collapsed="false" customWidth="true" hidden="true" outlineLevel="0" max="1301" min="1301" style="129" width="12.8"/>
    <col collapsed="false" customWidth="true" hidden="false" outlineLevel="0" max="1302" min="1302" style="129" width="3.71"/>
    <col collapsed="false" customWidth="true" hidden="false" outlineLevel="0" max="1303" min="1303" style="129" width="11.14"/>
    <col collapsed="false" customWidth="false" hidden="false" outlineLevel="0" max="1305" min="1304" style="129" width="10.57"/>
    <col collapsed="false" customWidth="true" hidden="false" outlineLevel="0" max="1306" min="1306" style="129" width="13.43"/>
    <col collapsed="false" customWidth="false" hidden="false" outlineLevel="0" max="1526" min="1307" style="129" width="10.57"/>
    <col collapsed="false" customWidth="true" hidden="true" outlineLevel="0" max="1534" min="1527" style="129" width="12.8"/>
    <col collapsed="false" customWidth="true" hidden="false" outlineLevel="0" max="1537" min="1535" style="129" width="3.71"/>
    <col collapsed="false" customWidth="true" hidden="false" outlineLevel="0" max="1538" min="1538" style="129" width="12.71"/>
    <col collapsed="false" customWidth="true" hidden="false" outlineLevel="0" max="1539" min="1539" style="129" width="47.43"/>
    <col collapsed="false" customWidth="true" hidden="false" outlineLevel="0" max="1540" min="1540" style="129" width="5.57"/>
    <col collapsed="false" customWidth="true" hidden="false" outlineLevel="0" max="1542" min="1541" style="129" width="3.71"/>
    <col collapsed="false" customWidth="true" hidden="false" outlineLevel="0" max="1543" min="1543" style="129" width="22"/>
    <col collapsed="false" customWidth="true" hidden="false" outlineLevel="0" max="1544" min="1544" style="129" width="5.57"/>
    <col collapsed="false" customWidth="true" hidden="false" outlineLevel="0" max="1546" min="1545" style="129" width="3.71"/>
    <col collapsed="false" customWidth="true" hidden="false" outlineLevel="0" max="1547" min="1547" style="129" width="22"/>
    <col collapsed="false" customWidth="true" hidden="false" outlineLevel="0" max="1548" min="1548" style="129" width="5.57"/>
    <col collapsed="false" customWidth="true" hidden="false" outlineLevel="0" max="1550" min="1549" style="129" width="3.71"/>
    <col collapsed="false" customWidth="true" hidden="false" outlineLevel="0" max="1551" min="1551" style="129" width="22"/>
    <col collapsed="false" customWidth="true" hidden="false" outlineLevel="0" max="1553" min="1552" style="129" width="15.71"/>
    <col collapsed="false" customWidth="true" hidden="false" outlineLevel="0" max="1554" min="1554" style="129" width="11.71"/>
    <col collapsed="false" customWidth="true" hidden="false" outlineLevel="0" max="1555" min="1555" style="129" width="6.43"/>
    <col collapsed="false" customWidth="true" hidden="false" outlineLevel="0" max="1556" min="1556" style="129" width="11.71"/>
    <col collapsed="false" customWidth="true" hidden="true" outlineLevel="0" max="1557" min="1557" style="129" width="12.8"/>
    <col collapsed="false" customWidth="true" hidden="false" outlineLevel="0" max="1558" min="1558" style="129" width="3.71"/>
    <col collapsed="false" customWidth="true" hidden="false" outlineLevel="0" max="1559" min="1559" style="129" width="11.14"/>
    <col collapsed="false" customWidth="false" hidden="false" outlineLevel="0" max="1561" min="1560" style="129" width="10.57"/>
    <col collapsed="false" customWidth="true" hidden="false" outlineLevel="0" max="1562" min="1562" style="129" width="13.43"/>
    <col collapsed="false" customWidth="false" hidden="false" outlineLevel="0" max="1782" min="1563" style="129" width="10.57"/>
    <col collapsed="false" customWidth="true" hidden="true" outlineLevel="0" max="1790" min="1783" style="129" width="12.8"/>
    <col collapsed="false" customWidth="true" hidden="false" outlineLevel="0" max="1793" min="1791" style="129" width="3.71"/>
    <col collapsed="false" customWidth="true" hidden="false" outlineLevel="0" max="1794" min="1794" style="129" width="12.71"/>
    <col collapsed="false" customWidth="true" hidden="false" outlineLevel="0" max="1795" min="1795" style="129" width="47.43"/>
    <col collapsed="false" customWidth="true" hidden="false" outlineLevel="0" max="1796" min="1796" style="129" width="5.57"/>
    <col collapsed="false" customWidth="true" hidden="false" outlineLevel="0" max="1798" min="1797" style="129" width="3.71"/>
    <col collapsed="false" customWidth="true" hidden="false" outlineLevel="0" max="1799" min="1799" style="129" width="22"/>
    <col collapsed="false" customWidth="true" hidden="false" outlineLevel="0" max="1800" min="1800" style="129" width="5.57"/>
    <col collapsed="false" customWidth="true" hidden="false" outlineLevel="0" max="1802" min="1801" style="129" width="3.71"/>
    <col collapsed="false" customWidth="true" hidden="false" outlineLevel="0" max="1803" min="1803" style="129" width="22"/>
    <col collapsed="false" customWidth="true" hidden="false" outlineLevel="0" max="1804" min="1804" style="129" width="5.57"/>
    <col collapsed="false" customWidth="true" hidden="false" outlineLevel="0" max="1806" min="1805" style="129" width="3.71"/>
    <col collapsed="false" customWidth="true" hidden="false" outlineLevel="0" max="1807" min="1807" style="129" width="22"/>
    <col collapsed="false" customWidth="true" hidden="false" outlineLevel="0" max="1809" min="1808" style="129" width="15.71"/>
    <col collapsed="false" customWidth="true" hidden="false" outlineLevel="0" max="1810" min="1810" style="129" width="11.71"/>
    <col collapsed="false" customWidth="true" hidden="false" outlineLevel="0" max="1811" min="1811" style="129" width="6.43"/>
    <col collapsed="false" customWidth="true" hidden="false" outlineLevel="0" max="1812" min="1812" style="129" width="11.71"/>
    <col collapsed="false" customWidth="true" hidden="true" outlineLevel="0" max="1813" min="1813" style="129" width="12.8"/>
    <col collapsed="false" customWidth="true" hidden="false" outlineLevel="0" max="1814" min="1814" style="129" width="3.71"/>
    <col collapsed="false" customWidth="true" hidden="false" outlineLevel="0" max="1815" min="1815" style="129" width="11.14"/>
    <col collapsed="false" customWidth="false" hidden="false" outlineLevel="0" max="1817" min="1816" style="129" width="10.57"/>
    <col collapsed="false" customWidth="true" hidden="false" outlineLevel="0" max="1818" min="1818" style="129" width="13.43"/>
    <col collapsed="false" customWidth="false" hidden="false" outlineLevel="0" max="2038" min="1819" style="129" width="10.57"/>
    <col collapsed="false" customWidth="true" hidden="true" outlineLevel="0" max="2046" min="2039" style="129" width="12.8"/>
    <col collapsed="false" customWidth="true" hidden="false" outlineLevel="0" max="2049" min="2047" style="129" width="3.71"/>
    <col collapsed="false" customWidth="true" hidden="false" outlineLevel="0" max="2050" min="2050" style="129" width="12.71"/>
    <col collapsed="false" customWidth="true" hidden="false" outlineLevel="0" max="2051" min="2051" style="129" width="47.43"/>
    <col collapsed="false" customWidth="true" hidden="false" outlineLevel="0" max="2052" min="2052" style="129" width="5.57"/>
    <col collapsed="false" customWidth="true" hidden="false" outlineLevel="0" max="2054" min="2053" style="129" width="3.71"/>
    <col collapsed="false" customWidth="true" hidden="false" outlineLevel="0" max="2055" min="2055" style="129" width="22"/>
    <col collapsed="false" customWidth="true" hidden="false" outlineLevel="0" max="2056" min="2056" style="129" width="5.57"/>
    <col collapsed="false" customWidth="true" hidden="false" outlineLevel="0" max="2058" min="2057" style="129" width="3.71"/>
    <col collapsed="false" customWidth="true" hidden="false" outlineLevel="0" max="2059" min="2059" style="129" width="22"/>
    <col collapsed="false" customWidth="true" hidden="false" outlineLevel="0" max="2060" min="2060" style="129" width="5.57"/>
    <col collapsed="false" customWidth="true" hidden="false" outlineLevel="0" max="2062" min="2061" style="129" width="3.71"/>
    <col collapsed="false" customWidth="true" hidden="false" outlineLevel="0" max="2063" min="2063" style="129" width="22"/>
    <col collapsed="false" customWidth="true" hidden="false" outlineLevel="0" max="2065" min="2064" style="129" width="15.71"/>
    <col collapsed="false" customWidth="true" hidden="false" outlineLevel="0" max="2066" min="2066" style="129" width="11.71"/>
    <col collapsed="false" customWidth="true" hidden="false" outlineLevel="0" max="2067" min="2067" style="129" width="6.43"/>
    <col collapsed="false" customWidth="true" hidden="false" outlineLevel="0" max="2068" min="2068" style="129" width="11.71"/>
    <col collapsed="false" customWidth="true" hidden="true" outlineLevel="0" max="2069" min="2069" style="129" width="12.8"/>
    <col collapsed="false" customWidth="true" hidden="false" outlineLevel="0" max="2070" min="2070" style="129" width="3.71"/>
    <col collapsed="false" customWidth="true" hidden="false" outlineLevel="0" max="2071" min="2071" style="129" width="11.14"/>
    <col collapsed="false" customWidth="false" hidden="false" outlineLevel="0" max="2073" min="2072" style="129" width="10.57"/>
    <col collapsed="false" customWidth="true" hidden="false" outlineLevel="0" max="2074" min="2074" style="129" width="13.43"/>
    <col collapsed="false" customWidth="false" hidden="false" outlineLevel="0" max="2294" min="2075" style="129" width="10.57"/>
    <col collapsed="false" customWidth="true" hidden="true" outlineLevel="0" max="2302" min="2295" style="129" width="12.8"/>
    <col collapsed="false" customWidth="true" hidden="false" outlineLevel="0" max="2305" min="2303" style="129" width="3.71"/>
    <col collapsed="false" customWidth="true" hidden="false" outlineLevel="0" max="2306" min="2306" style="129" width="12.71"/>
    <col collapsed="false" customWidth="true" hidden="false" outlineLevel="0" max="2307" min="2307" style="129" width="47.43"/>
    <col collapsed="false" customWidth="true" hidden="false" outlineLevel="0" max="2308" min="2308" style="129" width="5.57"/>
    <col collapsed="false" customWidth="true" hidden="false" outlineLevel="0" max="2310" min="2309" style="129" width="3.71"/>
    <col collapsed="false" customWidth="true" hidden="false" outlineLevel="0" max="2311" min="2311" style="129" width="22"/>
    <col collapsed="false" customWidth="true" hidden="false" outlineLevel="0" max="2312" min="2312" style="129" width="5.57"/>
    <col collapsed="false" customWidth="true" hidden="false" outlineLevel="0" max="2314" min="2313" style="129" width="3.71"/>
    <col collapsed="false" customWidth="true" hidden="false" outlineLevel="0" max="2315" min="2315" style="129" width="22"/>
    <col collapsed="false" customWidth="true" hidden="false" outlineLevel="0" max="2316" min="2316" style="129" width="5.57"/>
    <col collapsed="false" customWidth="true" hidden="false" outlineLevel="0" max="2318" min="2317" style="129" width="3.71"/>
    <col collapsed="false" customWidth="true" hidden="false" outlineLevel="0" max="2319" min="2319" style="129" width="22"/>
    <col collapsed="false" customWidth="true" hidden="false" outlineLevel="0" max="2321" min="2320" style="129" width="15.71"/>
    <col collapsed="false" customWidth="true" hidden="false" outlineLevel="0" max="2322" min="2322" style="129" width="11.71"/>
    <col collapsed="false" customWidth="true" hidden="false" outlineLevel="0" max="2323" min="2323" style="129" width="6.43"/>
    <col collapsed="false" customWidth="true" hidden="false" outlineLevel="0" max="2324" min="2324" style="129" width="11.71"/>
    <col collapsed="false" customWidth="true" hidden="true" outlineLevel="0" max="2325" min="2325" style="129" width="12.8"/>
    <col collapsed="false" customWidth="true" hidden="false" outlineLevel="0" max="2326" min="2326" style="129" width="3.71"/>
    <col collapsed="false" customWidth="true" hidden="false" outlineLevel="0" max="2327" min="2327" style="129" width="11.14"/>
    <col collapsed="false" customWidth="false" hidden="false" outlineLevel="0" max="2329" min="2328" style="129" width="10.57"/>
    <col collapsed="false" customWidth="true" hidden="false" outlineLevel="0" max="2330" min="2330" style="129" width="13.43"/>
    <col collapsed="false" customWidth="false" hidden="false" outlineLevel="0" max="2550" min="2331" style="129" width="10.57"/>
    <col collapsed="false" customWidth="true" hidden="true" outlineLevel="0" max="2558" min="2551" style="129" width="12.8"/>
    <col collapsed="false" customWidth="true" hidden="false" outlineLevel="0" max="2561" min="2559" style="129" width="3.71"/>
    <col collapsed="false" customWidth="true" hidden="false" outlineLevel="0" max="2562" min="2562" style="129" width="12.71"/>
    <col collapsed="false" customWidth="true" hidden="false" outlineLevel="0" max="2563" min="2563" style="129" width="47.43"/>
    <col collapsed="false" customWidth="true" hidden="false" outlineLevel="0" max="2564" min="2564" style="129" width="5.57"/>
    <col collapsed="false" customWidth="true" hidden="false" outlineLevel="0" max="2566" min="2565" style="129" width="3.71"/>
    <col collapsed="false" customWidth="true" hidden="false" outlineLevel="0" max="2567" min="2567" style="129" width="22"/>
    <col collapsed="false" customWidth="true" hidden="false" outlineLevel="0" max="2568" min="2568" style="129" width="5.57"/>
    <col collapsed="false" customWidth="true" hidden="false" outlineLevel="0" max="2570" min="2569" style="129" width="3.71"/>
    <col collapsed="false" customWidth="true" hidden="false" outlineLevel="0" max="2571" min="2571" style="129" width="22"/>
    <col collapsed="false" customWidth="true" hidden="false" outlineLevel="0" max="2572" min="2572" style="129" width="5.57"/>
    <col collapsed="false" customWidth="true" hidden="false" outlineLevel="0" max="2574" min="2573" style="129" width="3.71"/>
    <col collapsed="false" customWidth="true" hidden="false" outlineLevel="0" max="2575" min="2575" style="129" width="22"/>
    <col collapsed="false" customWidth="true" hidden="false" outlineLevel="0" max="2577" min="2576" style="129" width="15.71"/>
    <col collapsed="false" customWidth="true" hidden="false" outlineLevel="0" max="2578" min="2578" style="129" width="11.71"/>
    <col collapsed="false" customWidth="true" hidden="false" outlineLevel="0" max="2579" min="2579" style="129" width="6.43"/>
    <col collapsed="false" customWidth="true" hidden="false" outlineLevel="0" max="2580" min="2580" style="129" width="11.71"/>
    <col collapsed="false" customWidth="true" hidden="true" outlineLevel="0" max="2581" min="2581" style="129" width="12.8"/>
    <col collapsed="false" customWidth="true" hidden="false" outlineLevel="0" max="2582" min="2582" style="129" width="3.71"/>
    <col collapsed="false" customWidth="true" hidden="false" outlineLevel="0" max="2583" min="2583" style="129" width="11.14"/>
    <col collapsed="false" customWidth="false" hidden="false" outlineLevel="0" max="2585" min="2584" style="129" width="10.57"/>
    <col collapsed="false" customWidth="true" hidden="false" outlineLevel="0" max="2586" min="2586" style="129" width="13.43"/>
    <col collapsed="false" customWidth="false" hidden="false" outlineLevel="0" max="2806" min="2587" style="129" width="10.57"/>
    <col collapsed="false" customWidth="true" hidden="true" outlineLevel="0" max="2814" min="2807" style="129" width="12.8"/>
    <col collapsed="false" customWidth="true" hidden="false" outlineLevel="0" max="2817" min="2815" style="129" width="3.71"/>
    <col collapsed="false" customWidth="true" hidden="false" outlineLevel="0" max="2818" min="2818" style="129" width="12.71"/>
    <col collapsed="false" customWidth="true" hidden="false" outlineLevel="0" max="2819" min="2819" style="129" width="47.43"/>
    <col collapsed="false" customWidth="true" hidden="false" outlineLevel="0" max="2820" min="2820" style="129" width="5.57"/>
    <col collapsed="false" customWidth="true" hidden="false" outlineLevel="0" max="2822" min="2821" style="129" width="3.71"/>
    <col collapsed="false" customWidth="true" hidden="false" outlineLevel="0" max="2823" min="2823" style="129" width="22"/>
    <col collapsed="false" customWidth="true" hidden="false" outlineLevel="0" max="2824" min="2824" style="129" width="5.57"/>
    <col collapsed="false" customWidth="true" hidden="false" outlineLevel="0" max="2826" min="2825" style="129" width="3.71"/>
    <col collapsed="false" customWidth="true" hidden="false" outlineLevel="0" max="2827" min="2827" style="129" width="22"/>
    <col collapsed="false" customWidth="true" hidden="false" outlineLevel="0" max="2828" min="2828" style="129" width="5.57"/>
    <col collapsed="false" customWidth="true" hidden="false" outlineLevel="0" max="2830" min="2829" style="129" width="3.71"/>
    <col collapsed="false" customWidth="true" hidden="false" outlineLevel="0" max="2831" min="2831" style="129" width="22"/>
    <col collapsed="false" customWidth="true" hidden="false" outlineLevel="0" max="2833" min="2832" style="129" width="15.71"/>
    <col collapsed="false" customWidth="true" hidden="false" outlineLevel="0" max="2834" min="2834" style="129" width="11.71"/>
    <col collapsed="false" customWidth="true" hidden="false" outlineLevel="0" max="2835" min="2835" style="129" width="6.43"/>
    <col collapsed="false" customWidth="true" hidden="false" outlineLevel="0" max="2836" min="2836" style="129" width="11.71"/>
    <col collapsed="false" customWidth="true" hidden="true" outlineLevel="0" max="2837" min="2837" style="129" width="12.8"/>
    <col collapsed="false" customWidth="true" hidden="false" outlineLevel="0" max="2838" min="2838" style="129" width="3.71"/>
    <col collapsed="false" customWidth="true" hidden="false" outlineLevel="0" max="2839" min="2839" style="129" width="11.14"/>
    <col collapsed="false" customWidth="false" hidden="false" outlineLevel="0" max="2841" min="2840" style="129" width="10.57"/>
    <col collapsed="false" customWidth="true" hidden="false" outlineLevel="0" max="2842" min="2842" style="129" width="13.43"/>
    <col collapsed="false" customWidth="false" hidden="false" outlineLevel="0" max="3062" min="2843" style="129" width="10.57"/>
    <col collapsed="false" customWidth="true" hidden="true" outlineLevel="0" max="3070" min="3063" style="129" width="12.8"/>
    <col collapsed="false" customWidth="true" hidden="false" outlineLevel="0" max="3073" min="3071" style="129" width="3.71"/>
    <col collapsed="false" customWidth="true" hidden="false" outlineLevel="0" max="3074" min="3074" style="129" width="12.71"/>
    <col collapsed="false" customWidth="true" hidden="false" outlineLevel="0" max="3075" min="3075" style="129" width="47.43"/>
    <col collapsed="false" customWidth="true" hidden="false" outlineLevel="0" max="3076" min="3076" style="129" width="5.57"/>
    <col collapsed="false" customWidth="true" hidden="false" outlineLevel="0" max="3078" min="3077" style="129" width="3.71"/>
    <col collapsed="false" customWidth="true" hidden="false" outlineLevel="0" max="3079" min="3079" style="129" width="22"/>
    <col collapsed="false" customWidth="true" hidden="false" outlineLevel="0" max="3080" min="3080" style="129" width="5.57"/>
    <col collapsed="false" customWidth="true" hidden="false" outlineLevel="0" max="3082" min="3081" style="129" width="3.71"/>
    <col collapsed="false" customWidth="true" hidden="false" outlineLevel="0" max="3083" min="3083" style="129" width="22"/>
    <col collapsed="false" customWidth="true" hidden="false" outlineLevel="0" max="3084" min="3084" style="129" width="5.57"/>
    <col collapsed="false" customWidth="true" hidden="false" outlineLevel="0" max="3086" min="3085" style="129" width="3.71"/>
    <col collapsed="false" customWidth="true" hidden="false" outlineLevel="0" max="3087" min="3087" style="129" width="22"/>
    <col collapsed="false" customWidth="true" hidden="false" outlineLevel="0" max="3089" min="3088" style="129" width="15.71"/>
    <col collapsed="false" customWidth="true" hidden="false" outlineLevel="0" max="3090" min="3090" style="129" width="11.71"/>
    <col collapsed="false" customWidth="true" hidden="false" outlineLevel="0" max="3091" min="3091" style="129" width="6.43"/>
    <col collapsed="false" customWidth="true" hidden="false" outlineLevel="0" max="3092" min="3092" style="129" width="11.71"/>
    <col collapsed="false" customWidth="true" hidden="true" outlineLevel="0" max="3093" min="3093" style="129" width="12.8"/>
    <col collapsed="false" customWidth="true" hidden="false" outlineLevel="0" max="3094" min="3094" style="129" width="3.71"/>
    <col collapsed="false" customWidth="true" hidden="false" outlineLevel="0" max="3095" min="3095" style="129" width="11.14"/>
    <col collapsed="false" customWidth="false" hidden="false" outlineLevel="0" max="3097" min="3096" style="129" width="10.57"/>
    <col collapsed="false" customWidth="true" hidden="false" outlineLevel="0" max="3098" min="3098" style="129" width="13.43"/>
    <col collapsed="false" customWidth="false" hidden="false" outlineLevel="0" max="3318" min="3099" style="129" width="10.57"/>
    <col collapsed="false" customWidth="true" hidden="true" outlineLevel="0" max="3326" min="3319" style="129" width="12.8"/>
    <col collapsed="false" customWidth="true" hidden="false" outlineLevel="0" max="3329" min="3327" style="129" width="3.71"/>
    <col collapsed="false" customWidth="true" hidden="false" outlineLevel="0" max="3330" min="3330" style="129" width="12.71"/>
    <col collapsed="false" customWidth="true" hidden="false" outlineLevel="0" max="3331" min="3331" style="129" width="47.43"/>
    <col collapsed="false" customWidth="true" hidden="false" outlineLevel="0" max="3332" min="3332" style="129" width="5.57"/>
    <col collapsed="false" customWidth="true" hidden="false" outlineLevel="0" max="3334" min="3333" style="129" width="3.71"/>
    <col collapsed="false" customWidth="true" hidden="false" outlineLevel="0" max="3335" min="3335" style="129" width="22"/>
    <col collapsed="false" customWidth="true" hidden="false" outlineLevel="0" max="3336" min="3336" style="129" width="5.57"/>
    <col collapsed="false" customWidth="true" hidden="false" outlineLevel="0" max="3338" min="3337" style="129" width="3.71"/>
    <col collapsed="false" customWidth="true" hidden="false" outlineLevel="0" max="3339" min="3339" style="129" width="22"/>
    <col collapsed="false" customWidth="true" hidden="false" outlineLevel="0" max="3340" min="3340" style="129" width="5.57"/>
    <col collapsed="false" customWidth="true" hidden="false" outlineLevel="0" max="3342" min="3341" style="129" width="3.71"/>
    <col collapsed="false" customWidth="true" hidden="false" outlineLevel="0" max="3343" min="3343" style="129" width="22"/>
    <col collapsed="false" customWidth="true" hidden="false" outlineLevel="0" max="3345" min="3344" style="129" width="15.71"/>
    <col collapsed="false" customWidth="true" hidden="false" outlineLevel="0" max="3346" min="3346" style="129" width="11.71"/>
    <col collapsed="false" customWidth="true" hidden="false" outlineLevel="0" max="3347" min="3347" style="129" width="6.43"/>
    <col collapsed="false" customWidth="true" hidden="false" outlineLevel="0" max="3348" min="3348" style="129" width="11.71"/>
    <col collapsed="false" customWidth="true" hidden="true" outlineLevel="0" max="3349" min="3349" style="129" width="12.8"/>
    <col collapsed="false" customWidth="true" hidden="false" outlineLevel="0" max="3350" min="3350" style="129" width="3.71"/>
    <col collapsed="false" customWidth="true" hidden="false" outlineLevel="0" max="3351" min="3351" style="129" width="11.14"/>
    <col collapsed="false" customWidth="false" hidden="false" outlineLevel="0" max="3353" min="3352" style="129" width="10.57"/>
    <col collapsed="false" customWidth="true" hidden="false" outlineLevel="0" max="3354" min="3354" style="129" width="13.43"/>
    <col collapsed="false" customWidth="false" hidden="false" outlineLevel="0" max="3574" min="3355" style="129" width="10.57"/>
    <col collapsed="false" customWidth="true" hidden="true" outlineLevel="0" max="3582" min="3575" style="129" width="12.8"/>
    <col collapsed="false" customWidth="true" hidden="false" outlineLevel="0" max="3585" min="3583" style="129" width="3.71"/>
    <col collapsed="false" customWidth="true" hidden="false" outlineLevel="0" max="3586" min="3586" style="129" width="12.71"/>
    <col collapsed="false" customWidth="true" hidden="false" outlineLevel="0" max="3587" min="3587" style="129" width="47.43"/>
    <col collapsed="false" customWidth="true" hidden="false" outlineLevel="0" max="3588" min="3588" style="129" width="5.57"/>
    <col collapsed="false" customWidth="true" hidden="false" outlineLevel="0" max="3590" min="3589" style="129" width="3.71"/>
    <col collapsed="false" customWidth="true" hidden="false" outlineLevel="0" max="3591" min="3591" style="129" width="22"/>
    <col collapsed="false" customWidth="true" hidden="false" outlineLevel="0" max="3592" min="3592" style="129" width="5.57"/>
    <col collapsed="false" customWidth="true" hidden="false" outlineLevel="0" max="3594" min="3593" style="129" width="3.71"/>
    <col collapsed="false" customWidth="true" hidden="false" outlineLevel="0" max="3595" min="3595" style="129" width="22"/>
    <col collapsed="false" customWidth="true" hidden="false" outlineLevel="0" max="3596" min="3596" style="129" width="5.57"/>
    <col collapsed="false" customWidth="true" hidden="false" outlineLevel="0" max="3598" min="3597" style="129" width="3.71"/>
    <col collapsed="false" customWidth="true" hidden="false" outlineLevel="0" max="3599" min="3599" style="129" width="22"/>
    <col collapsed="false" customWidth="true" hidden="false" outlineLevel="0" max="3601" min="3600" style="129" width="15.71"/>
    <col collapsed="false" customWidth="true" hidden="false" outlineLevel="0" max="3602" min="3602" style="129" width="11.71"/>
    <col collapsed="false" customWidth="true" hidden="false" outlineLevel="0" max="3603" min="3603" style="129" width="6.43"/>
    <col collapsed="false" customWidth="true" hidden="false" outlineLevel="0" max="3604" min="3604" style="129" width="11.71"/>
    <col collapsed="false" customWidth="true" hidden="true" outlineLevel="0" max="3605" min="3605" style="129" width="12.8"/>
    <col collapsed="false" customWidth="true" hidden="false" outlineLevel="0" max="3606" min="3606" style="129" width="3.71"/>
    <col collapsed="false" customWidth="true" hidden="false" outlineLevel="0" max="3607" min="3607" style="129" width="11.14"/>
    <col collapsed="false" customWidth="false" hidden="false" outlineLevel="0" max="3609" min="3608" style="129" width="10.57"/>
    <col collapsed="false" customWidth="true" hidden="false" outlineLevel="0" max="3610" min="3610" style="129" width="13.43"/>
    <col collapsed="false" customWidth="false" hidden="false" outlineLevel="0" max="3830" min="3611" style="129" width="10.57"/>
    <col collapsed="false" customWidth="true" hidden="true" outlineLevel="0" max="3838" min="3831" style="129" width="12.8"/>
    <col collapsed="false" customWidth="true" hidden="false" outlineLevel="0" max="3841" min="3839" style="129" width="3.71"/>
    <col collapsed="false" customWidth="true" hidden="false" outlineLevel="0" max="3842" min="3842" style="129" width="12.71"/>
    <col collapsed="false" customWidth="true" hidden="false" outlineLevel="0" max="3843" min="3843" style="129" width="47.43"/>
    <col collapsed="false" customWidth="true" hidden="false" outlineLevel="0" max="3844" min="3844" style="129" width="5.57"/>
    <col collapsed="false" customWidth="true" hidden="false" outlineLevel="0" max="3846" min="3845" style="129" width="3.71"/>
    <col collapsed="false" customWidth="true" hidden="false" outlineLevel="0" max="3847" min="3847" style="129" width="22"/>
    <col collapsed="false" customWidth="true" hidden="false" outlineLevel="0" max="3848" min="3848" style="129" width="5.57"/>
    <col collapsed="false" customWidth="true" hidden="false" outlineLevel="0" max="3850" min="3849" style="129" width="3.71"/>
    <col collapsed="false" customWidth="true" hidden="false" outlineLevel="0" max="3851" min="3851" style="129" width="22"/>
    <col collapsed="false" customWidth="true" hidden="false" outlineLevel="0" max="3852" min="3852" style="129" width="5.57"/>
    <col collapsed="false" customWidth="true" hidden="false" outlineLevel="0" max="3854" min="3853" style="129" width="3.71"/>
    <col collapsed="false" customWidth="true" hidden="false" outlineLevel="0" max="3855" min="3855" style="129" width="22"/>
    <col collapsed="false" customWidth="true" hidden="false" outlineLevel="0" max="3857" min="3856" style="129" width="15.71"/>
    <col collapsed="false" customWidth="true" hidden="false" outlineLevel="0" max="3858" min="3858" style="129" width="11.71"/>
    <col collapsed="false" customWidth="true" hidden="false" outlineLevel="0" max="3859" min="3859" style="129" width="6.43"/>
    <col collapsed="false" customWidth="true" hidden="false" outlineLevel="0" max="3860" min="3860" style="129" width="11.71"/>
    <col collapsed="false" customWidth="true" hidden="true" outlineLevel="0" max="3861" min="3861" style="129" width="12.8"/>
    <col collapsed="false" customWidth="true" hidden="false" outlineLevel="0" max="3862" min="3862" style="129" width="3.71"/>
    <col collapsed="false" customWidth="true" hidden="false" outlineLevel="0" max="3863" min="3863" style="129" width="11.14"/>
    <col collapsed="false" customWidth="false" hidden="false" outlineLevel="0" max="3865" min="3864" style="129" width="10.57"/>
    <col collapsed="false" customWidth="true" hidden="false" outlineLevel="0" max="3866" min="3866" style="129" width="13.43"/>
    <col collapsed="false" customWidth="false" hidden="false" outlineLevel="0" max="4086" min="3867" style="129" width="10.57"/>
    <col collapsed="false" customWidth="true" hidden="true" outlineLevel="0" max="4094" min="4087" style="129" width="12.8"/>
    <col collapsed="false" customWidth="true" hidden="false" outlineLevel="0" max="4097" min="4095" style="129" width="3.71"/>
    <col collapsed="false" customWidth="true" hidden="false" outlineLevel="0" max="4098" min="4098" style="129" width="12.71"/>
    <col collapsed="false" customWidth="true" hidden="false" outlineLevel="0" max="4099" min="4099" style="129" width="47.43"/>
    <col collapsed="false" customWidth="true" hidden="false" outlineLevel="0" max="4100" min="4100" style="129" width="5.57"/>
    <col collapsed="false" customWidth="true" hidden="false" outlineLevel="0" max="4102" min="4101" style="129" width="3.71"/>
    <col collapsed="false" customWidth="true" hidden="false" outlineLevel="0" max="4103" min="4103" style="129" width="22"/>
    <col collapsed="false" customWidth="true" hidden="false" outlineLevel="0" max="4104" min="4104" style="129" width="5.57"/>
    <col collapsed="false" customWidth="true" hidden="false" outlineLevel="0" max="4106" min="4105" style="129" width="3.71"/>
    <col collapsed="false" customWidth="true" hidden="false" outlineLevel="0" max="4107" min="4107" style="129" width="22"/>
    <col collapsed="false" customWidth="true" hidden="false" outlineLevel="0" max="4108" min="4108" style="129" width="5.57"/>
    <col collapsed="false" customWidth="true" hidden="false" outlineLevel="0" max="4110" min="4109" style="129" width="3.71"/>
    <col collapsed="false" customWidth="true" hidden="false" outlineLevel="0" max="4111" min="4111" style="129" width="22"/>
    <col collapsed="false" customWidth="true" hidden="false" outlineLevel="0" max="4113" min="4112" style="129" width="15.71"/>
    <col collapsed="false" customWidth="true" hidden="false" outlineLevel="0" max="4114" min="4114" style="129" width="11.71"/>
    <col collapsed="false" customWidth="true" hidden="false" outlineLevel="0" max="4115" min="4115" style="129" width="6.43"/>
    <col collapsed="false" customWidth="true" hidden="false" outlineLevel="0" max="4116" min="4116" style="129" width="11.71"/>
    <col collapsed="false" customWidth="true" hidden="true" outlineLevel="0" max="4117" min="4117" style="129" width="12.8"/>
    <col collapsed="false" customWidth="true" hidden="false" outlineLevel="0" max="4118" min="4118" style="129" width="3.71"/>
    <col collapsed="false" customWidth="true" hidden="false" outlineLevel="0" max="4119" min="4119" style="129" width="11.14"/>
    <col collapsed="false" customWidth="false" hidden="false" outlineLevel="0" max="4121" min="4120" style="129" width="10.57"/>
    <col collapsed="false" customWidth="true" hidden="false" outlineLevel="0" max="4122" min="4122" style="129" width="13.43"/>
    <col collapsed="false" customWidth="false" hidden="false" outlineLevel="0" max="4342" min="4123" style="129" width="10.57"/>
    <col collapsed="false" customWidth="true" hidden="true" outlineLevel="0" max="4350" min="4343" style="129" width="12.8"/>
    <col collapsed="false" customWidth="true" hidden="false" outlineLevel="0" max="4353" min="4351" style="129" width="3.71"/>
    <col collapsed="false" customWidth="true" hidden="false" outlineLevel="0" max="4354" min="4354" style="129" width="12.71"/>
    <col collapsed="false" customWidth="true" hidden="false" outlineLevel="0" max="4355" min="4355" style="129" width="47.43"/>
    <col collapsed="false" customWidth="true" hidden="false" outlineLevel="0" max="4356" min="4356" style="129" width="5.57"/>
    <col collapsed="false" customWidth="true" hidden="false" outlineLevel="0" max="4358" min="4357" style="129" width="3.71"/>
    <col collapsed="false" customWidth="true" hidden="false" outlineLevel="0" max="4359" min="4359" style="129" width="22"/>
    <col collapsed="false" customWidth="true" hidden="false" outlineLevel="0" max="4360" min="4360" style="129" width="5.57"/>
    <col collapsed="false" customWidth="true" hidden="false" outlineLevel="0" max="4362" min="4361" style="129" width="3.71"/>
    <col collapsed="false" customWidth="true" hidden="false" outlineLevel="0" max="4363" min="4363" style="129" width="22"/>
    <col collapsed="false" customWidth="true" hidden="false" outlineLevel="0" max="4364" min="4364" style="129" width="5.57"/>
    <col collapsed="false" customWidth="true" hidden="false" outlineLevel="0" max="4366" min="4365" style="129" width="3.71"/>
    <col collapsed="false" customWidth="true" hidden="false" outlineLevel="0" max="4367" min="4367" style="129" width="22"/>
    <col collapsed="false" customWidth="true" hidden="false" outlineLevel="0" max="4369" min="4368" style="129" width="15.71"/>
    <col collapsed="false" customWidth="true" hidden="false" outlineLevel="0" max="4370" min="4370" style="129" width="11.71"/>
    <col collapsed="false" customWidth="true" hidden="false" outlineLevel="0" max="4371" min="4371" style="129" width="6.43"/>
    <col collapsed="false" customWidth="true" hidden="false" outlineLevel="0" max="4372" min="4372" style="129" width="11.71"/>
    <col collapsed="false" customWidth="true" hidden="true" outlineLevel="0" max="4373" min="4373" style="129" width="12.8"/>
    <col collapsed="false" customWidth="true" hidden="false" outlineLevel="0" max="4374" min="4374" style="129" width="3.71"/>
    <col collapsed="false" customWidth="true" hidden="false" outlineLevel="0" max="4375" min="4375" style="129" width="11.14"/>
    <col collapsed="false" customWidth="false" hidden="false" outlineLevel="0" max="4377" min="4376" style="129" width="10.57"/>
    <col collapsed="false" customWidth="true" hidden="false" outlineLevel="0" max="4378" min="4378" style="129" width="13.43"/>
    <col collapsed="false" customWidth="false" hidden="false" outlineLevel="0" max="4598" min="4379" style="129" width="10.57"/>
    <col collapsed="false" customWidth="true" hidden="true" outlineLevel="0" max="4606" min="4599" style="129" width="12.8"/>
    <col collapsed="false" customWidth="true" hidden="false" outlineLevel="0" max="4609" min="4607" style="129" width="3.71"/>
    <col collapsed="false" customWidth="true" hidden="false" outlineLevel="0" max="4610" min="4610" style="129" width="12.71"/>
    <col collapsed="false" customWidth="true" hidden="false" outlineLevel="0" max="4611" min="4611" style="129" width="47.43"/>
    <col collapsed="false" customWidth="true" hidden="false" outlineLevel="0" max="4612" min="4612" style="129" width="5.57"/>
    <col collapsed="false" customWidth="true" hidden="false" outlineLevel="0" max="4614" min="4613" style="129" width="3.71"/>
    <col collapsed="false" customWidth="true" hidden="false" outlineLevel="0" max="4615" min="4615" style="129" width="22"/>
    <col collapsed="false" customWidth="true" hidden="false" outlineLevel="0" max="4616" min="4616" style="129" width="5.57"/>
    <col collapsed="false" customWidth="true" hidden="false" outlineLevel="0" max="4618" min="4617" style="129" width="3.71"/>
    <col collapsed="false" customWidth="true" hidden="false" outlineLevel="0" max="4619" min="4619" style="129" width="22"/>
    <col collapsed="false" customWidth="true" hidden="false" outlineLevel="0" max="4620" min="4620" style="129" width="5.57"/>
    <col collapsed="false" customWidth="true" hidden="false" outlineLevel="0" max="4622" min="4621" style="129" width="3.71"/>
    <col collapsed="false" customWidth="true" hidden="false" outlineLevel="0" max="4623" min="4623" style="129" width="22"/>
    <col collapsed="false" customWidth="true" hidden="false" outlineLevel="0" max="4625" min="4624" style="129" width="15.71"/>
    <col collapsed="false" customWidth="true" hidden="false" outlineLevel="0" max="4626" min="4626" style="129" width="11.71"/>
    <col collapsed="false" customWidth="true" hidden="false" outlineLevel="0" max="4627" min="4627" style="129" width="6.43"/>
    <col collapsed="false" customWidth="true" hidden="false" outlineLevel="0" max="4628" min="4628" style="129" width="11.71"/>
    <col collapsed="false" customWidth="true" hidden="true" outlineLevel="0" max="4629" min="4629" style="129" width="12.8"/>
    <col collapsed="false" customWidth="true" hidden="false" outlineLevel="0" max="4630" min="4630" style="129" width="3.71"/>
    <col collapsed="false" customWidth="true" hidden="false" outlineLevel="0" max="4631" min="4631" style="129" width="11.14"/>
    <col collapsed="false" customWidth="false" hidden="false" outlineLevel="0" max="4633" min="4632" style="129" width="10.57"/>
    <col collapsed="false" customWidth="true" hidden="false" outlineLevel="0" max="4634" min="4634" style="129" width="13.43"/>
    <col collapsed="false" customWidth="false" hidden="false" outlineLevel="0" max="4854" min="4635" style="129" width="10.57"/>
    <col collapsed="false" customWidth="true" hidden="true" outlineLevel="0" max="4862" min="4855" style="129" width="12.8"/>
    <col collapsed="false" customWidth="true" hidden="false" outlineLevel="0" max="4865" min="4863" style="129" width="3.71"/>
    <col collapsed="false" customWidth="true" hidden="false" outlineLevel="0" max="4866" min="4866" style="129" width="12.71"/>
    <col collapsed="false" customWidth="true" hidden="false" outlineLevel="0" max="4867" min="4867" style="129" width="47.43"/>
    <col collapsed="false" customWidth="true" hidden="false" outlineLevel="0" max="4868" min="4868" style="129" width="5.57"/>
    <col collapsed="false" customWidth="true" hidden="false" outlineLevel="0" max="4870" min="4869" style="129" width="3.71"/>
    <col collapsed="false" customWidth="true" hidden="false" outlineLevel="0" max="4871" min="4871" style="129" width="22"/>
    <col collapsed="false" customWidth="true" hidden="false" outlineLevel="0" max="4872" min="4872" style="129" width="5.57"/>
    <col collapsed="false" customWidth="true" hidden="false" outlineLevel="0" max="4874" min="4873" style="129" width="3.71"/>
    <col collapsed="false" customWidth="true" hidden="false" outlineLevel="0" max="4875" min="4875" style="129" width="22"/>
    <col collapsed="false" customWidth="true" hidden="false" outlineLevel="0" max="4876" min="4876" style="129" width="5.57"/>
    <col collapsed="false" customWidth="true" hidden="false" outlineLevel="0" max="4878" min="4877" style="129" width="3.71"/>
    <col collapsed="false" customWidth="true" hidden="false" outlineLevel="0" max="4879" min="4879" style="129" width="22"/>
    <col collapsed="false" customWidth="true" hidden="false" outlineLevel="0" max="4881" min="4880" style="129" width="15.71"/>
    <col collapsed="false" customWidth="true" hidden="false" outlineLevel="0" max="4882" min="4882" style="129" width="11.71"/>
    <col collapsed="false" customWidth="true" hidden="false" outlineLevel="0" max="4883" min="4883" style="129" width="6.43"/>
    <col collapsed="false" customWidth="true" hidden="false" outlineLevel="0" max="4884" min="4884" style="129" width="11.71"/>
    <col collapsed="false" customWidth="true" hidden="true" outlineLevel="0" max="4885" min="4885" style="129" width="12.8"/>
    <col collapsed="false" customWidth="true" hidden="false" outlineLevel="0" max="4886" min="4886" style="129" width="3.71"/>
    <col collapsed="false" customWidth="true" hidden="false" outlineLevel="0" max="4887" min="4887" style="129" width="11.14"/>
    <col collapsed="false" customWidth="false" hidden="false" outlineLevel="0" max="4889" min="4888" style="129" width="10.57"/>
    <col collapsed="false" customWidth="true" hidden="false" outlineLevel="0" max="4890" min="4890" style="129" width="13.43"/>
    <col collapsed="false" customWidth="false" hidden="false" outlineLevel="0" max="5110" min="4891" style="129" width="10.57"/>
    <col collapsed="false" customWidth="true" hidden="true" outlineLevel="0" max="5118" min="5111" style="129" width="12.8"/>
    <col collapsed="false" customWidth="true" hidden="false" outlineLevel="0" max="5121" min="5119" style="129" width="3.71"/>
    <col collapsed="false" customWidth="true" hidden="false" outlineLevel="0" max="5122" min="5122" style="129" width="12.71"/>
    <col collapsed="false" customWidth="true" hidden="false" outlineLevel="0" max="5123" min="5123" style="129" width="47.43"/>
    <col collapsed="false" customWidth="true" hidden="false" outlineLevel="0" max="5124" min="5124" style="129" width="5.57"/>
    <col collapsed="false" customWidth="true" hidden="false" outlineLevel="0" max="5126" min="5125" style="129" width="3.71"/>
    <col collapsed="false" customWidth="true" hidden="false" outlineLevel="0" max="5127" min="5127" style="129" width="22"/>
    <col collapsed="false" customWidth="true" hidden="false" outlineLevel="0" max="5128" min="5128" style="129" width="5.57"/>
    <col collapsed="false" customWidth="true" hidden="false" outlineLevel="0" max="5130" min="5129" style="129" width="3.71"/>
    <col collapsed="false" customWidth="true" hidden="false" outlineLevel="0" max="5131" min="5131" style="129" width="22"/>
    <col collapsed="false" customWidth="true" hidden="false" outlineLevel="0" max="5132" min="5132" style="129" width="5.57"/>
    <col collapsed="false" customWidth="true" hidden="false" outlineLevel="0" max="5134" min="5133" style="129" width="3.71"/>
    <col collapsed="false" customWidth="true" hidden="false" outlineLevel="0" max="5135" min="5135" style="129" width="22"/>
    <col collapsed="false" customWidth="true" hidden="false" outlineLevel="0" max="5137" min="5136" style="129" width="15.71"/>
    <col collapsed="false" customWidth="true" hidden="false" outlineLevel="0" max="5138" min="5138" style="129" width="11.71"/>
    <col collapsed="false" customWidth="true" hidden="false" outlineLevel="0" max="5139" min="5139" style="129" width="6.43"/>
    <col collapsed="false" customWidth="true" hidden="false" outlineLevel="0" max="5140" min="5140" style="129" width="11.71"/>
    <col collapsed="false" customWidth="true" hidden="true" outlineLevel="0" max="5141" min="5141" style="129" width="12.8"/>
    <col collapsed="false" customWidth="true" hidden="false" outlineLevel="0" max="5142" min="5142" style="129" width="3.71"/>
    <col collapsed="false" customWidth="true" hidden="false" outlineLevel="0" max="5143" min="5143" style="129" width="11.14"/>
    <col collapsed="false" customWidth="false" hidden="false" outlineLevel="0" max="5145" min="5144" style="129" width="10.57"/>
    <col collapsed="false" customWidth="true" hidden="false" outlineLevel="0" max="5146" min="5146" style="129" width="13.43"/>
    <col collapsed="false" customWidth="false" hidden="false" outlineLevel="0" max="5366" min="5147" style="129" width="10.57"/>
    <col collapsed="false" customWidth="true" hidden="true" outlineLevel="0" max="5374" min="5367" style="129" width="12.8"/>
    <col collapsed="false" customWidth="true" hidden="false" outlineLevel="0" max="5377" min="5375" style="129" width="3.71"/>
    <col collapsed="false" customWidth="true" hidden="false" outlineLevel="0" max="5378" min="5378" style="129" width="12.71"/>
    <col collapsed="false" customWidth="true" hidden="false" outlineLevel="0" max="5379" min="5379" style="129" width="47.43"/>
    <col collapsed="false" customWidth="true" hidden="false" outlineLevel="0" max="5380" min="5380" style="129" width="5.57"/>
    <col collapsed="false" customWidth="true" hidden="false" outlineLevel="0" max="5382" min="5381" style="129" width="3.71"/>
    <col collapsed="false" customWidth="true" hidden="false" outlineLevel="0" max="5383" min="5383" style="129" width="22"/>
    <col collapsed="false" customWidth="true" hidden="false" outlineLevel="0" max="5384" min="5384" style="129" width="5.57"/>
    <col collapsed="false" customWidth="true" hidden="false" outlineLevel="0" max="5386" min="5385" style="129" width="3.71"/>
    <col collapsed="false" customWidth="true" hidden="false" outlineLevel="0" max="5387" min="5387" style="129" width="22"/>
    <col collapsed="false" customWidth="true" hidden="false" outlineLevel="0" max="5388" min="5388" style="129" width="5.57"/>
    <col collapsed="false" customWidth="true" hidden="false" outlineLevel="0" max="5390" min="5389" style="129" width="3.71"/>
    <col collapsed="false" customWidth="true" hidden="false" outlineLevel="0" max="5391" min="5391" style="129" width="22"/>
    <col collapsed="false" customWidth="true" hidden="false" outlineLevel="0" max="5393" min="5392" style="129" width="15.71"/>
    <col collapsed="false" customWidth="true" hidden="false" outlineLevel="0" max="5394" min="5394" style="129" width="11.71"/>
    <col collapsed="false" customWidth="true" hidden="false" outlineLevel="0" max="5395" min="5395" style="129" width="6.43"/>
    <col collapsed="false" customWidth="true" hidden="false" outlineLevel="0" max="5396" min="5396" style="129" width="11.71"/>
    <col collapsed="false" customWidth="true" hidden="true" outlineLevel="0" max="5397" min="5397" style="129" width="12.8"/>
    <col collapsed="false" customWidth="true" hidden="false" outlineLevel="0" max="5398" min="5398" style="129" width="3.71"/>
    <col collapsed="false" customWidth="true" hidden="false" outlineLevel="0" max="5399" min="5399" style="129" width="11.14"/>
    <col collapsed="false" customWidth="false" hidden="false" outlineLevel="0" max="5401" min="5400" style="129" width="10.57"/>
    <col collapsed="false" customWidth="true" hidden="false" outlineLevel="0" max="5402" min="5402" style="129" width="13.43"/>
    <col collapsed="false" customWidth="false" hidden="false" outlineLevel="0" max="5622" min="5403" style="129" width="10.57"/>
    <col collapsed="false" customWidth="true" hidden="true" outlineLevel="0" max="5630" min="5623" style="129" width="12.8"/>
    <col collapsed="false" customWidth="true" hidden="false" outlineLevel="0" max="5633" min="5631" style="129" width="3.71"/>
    <col collapsed="false" customWidth="true" hidden="false" outlineLevel="0" max="5634" min="5634" style="129" width="12.71"/>
    <col collapsed="false" customWidth="true" hidden="false" outlineLevel="0" max="5635" min="5635" style="129" width="47.43"/>
    <col collapsed="false" customWidth="true" hidden="false" outlineLevel="0" max="5636" min="5636" style="129" width="5.57"/>
    <col collapsed="false" customWidth="true" hidden="false" outlineLevel="0" max="5638" min="5637" style="129" width="3.71"/>
    <col collapsed="false" customWidth="true" hidden="false" outlineLevel="0" max="5639" min="5639" style="129" width="22"/>
    <col collapsed="false" customWidth="true" hidden="false" outlineLevel="0" max="5640" min="5640" style="129" width="5.57"/>
    <col collapsed="false" customWidth="true" hidden="false" outlineLevel="0" max="5642" min="5641" style="129" width="3.71"/>
    <col collapsed="false" customWidth="true" hidden="false" outlineLevel="0" max="5643" min="5643" style="129" width="22"/>
    <col collapsed="false" customWidth="true" hidden="false" outlineLevel="0" max="5644" min="5644" style="129" width="5.57"/>
    <col collapsed="false" customWidth="true" hidden="false" outlineLevel="0" max="5646" min="5645" style="129" width="3.71"/>
    <col collapsed="false" customWidth="true" hidden="false" outlineLevel="0" max="5647" min="5647" style="129" width="22"/>
    <col collapsed="false" customWidth="true" hidden="false" outlineLevel="0" max="5649" min="5648" style="129" width="15.71"/>
    <col collapsed="false" customWidth="true" hidden="false" outlineLevel="0" max="5650" min="5650" style="129" width="11.71"/>
    <col collapsed="false" customWidth="true" hidden="false" outlineLevel="0" max="5651" min="5651" style="129" width="6.43"/>
    <col collapsed="false" customWidth="true" hidden="false" outlineLevel="0" max="5652" min="5652" style="129" width="11.71"/>
    <col collapsed="false" customWidth="true" hidden="true" outlineLevel="0" max="5653" min="5653" style="129" width="12.8"/>
    <col collapsed="false" customWidth="true" hidden="false" outlineLevel="0" max="5654" min="5654" style="129" width="3.71"/>
    <col collapsed="false" customWidth="true" hidden="false" outlineLevel="0" max="5655" min="5655" style="129" width="11.14"/>
    <col collapsed="false" customWidth="false" hidden="false" outlineLevel="0" max="5657" min="5656" style="129" width="10.57"/>
    <col collapsed="false" customWidth="true" hidden="false" outlineLevel="0" max="5658" min="5658" style="129" width="13.43"/>
    <col collapsed="false" customWidth="false" hidden="false" outlineLevel="0" max="5878" min="5659" style="129" width="10.57"/>
    <col collapsed="false" customWidth="true" hidden="true" outlineLevel="0" max="5886" min="5879" style="129" width="12.8"/>
    <col collapsed="false" customWidth="true" hidden="false" outlineLevel="0" max="5889" min="5887" style="129" width="3.71"/>
    <col collapsed="false" customWidth="true" hidden="false" outlineLevel="0" max="5890" min="5890" style="129" width="12.71"/>
    <col collapsed="false" customWidth="true" hidden="false" outlineLevel="0" max="5891" min="5891" style="129" width="47.43"/>
    <col collapsed="false" customWidth="true" hidden="false" outlineLevel="0" max="5892" min="5892" style="129" width="5.57"/>
    <col collapsed="false" customWidth="true" hidden="false" outlineLevel="0" max="5894" min="5893" style="129" width="3.71"/>
    <col collapsed="false" customWidth="true" hidden="false" outlineLevel="0" max="5895" min="5895" style="129" width="22"/>
    <col collapsed="false" customWidth="true" hidden="false" outlineLevel="0" max="5896" min="5896" style="129" width="5.57"/>
    <col collapsed="false" customWidth="true" hidden="false" outlineLevel="0" max="5898" min="5897" style="129" width="3.71"/>
    <col collapsed="false" customWidth="true" hidden="false" outlineLevel="0" max="5899" min="5899" style="129" width="22"/>
    <col collapsed="false" customWidth="true" hidden="false" outlineLevel="0" max="5900" min="5900" style="129" width="5.57"/>
    <col collapsed="false" customWidth="true" hidden="false" outlineLevel="0" max="5902" min="5901" style="129" width="3.71"/>
    <col collapsed="false" customWidth="true" hidden="false" outlineLevel="0" max="5903" min="5903" style="129" width="22"/>
    <col collapsed="false" customWidth="true" hidden="false" outlineLevel="0" max="5905" min="5904" style="129" width="15.71"/>
    <col collapsed="false" customWidth="true" hidden="false" outlineLevel="0" max="5906" min="5906" style="129" width="11.71"/>
    <col collapsed="false" customWidth="true" hidden="false" outlineLevel="0" max="5907" min="5907" style="129" width="6.43"/>
    <col collapsed="false" customWidth="true" hidden="false" outlineLevel="0" max="5908" min="5908" style="129" width="11.71"/>
    <col collapsed="false" customWidth="true" hidden="true" outlineLevel="0" max="5909" min="5909" style="129" width="12.8"/>
    <col collapsed="false" customWidth="true" hidden="false" outlineLevel="0" max="5910" min="5910" style="129" width="3.71"/>
    <col collapsed="false" customWidth="true" hidden="false" outlineLevel="0" max="5911" min="5911" style="129" width="11.14"/>
    <col collapsed="false" customWidth="false" hidden="false" outlineLevel="0" max="5913" min="5912" style="129" width="10.57"/>
    <col collapsed="false" customWidth="true" hidden="false" outlineLevel="0" max="5914" min="5914" style="129" width="13.43"/>
    <col collapsed="false" customWidth="false" hidden="false" outlineLevel="0" max="6134" min="5915" style="129" width="10.57"/>
    <col collapsed="false" customWidth="true" hidden="true" outlineLevel="0" max="6142" min="6135" style="129" width="12.8"/>
    <col collapsed="false" customWidth="true" hidden="false" outlineLevel="0" max="6145" min="6143" style="129" width="3.71"/>
    <col collapsed="false" customWidth="true" hidden="false" outlineLevel="0" max="6146" min="6146" style="129" width="12.71"/>
    <col collapsed="false" customWidth="true" hidden="false" outlineLevel="0" max="6147" min="6147" style="129" width="47.43"/>
    <col collapsed="false" customWidth="true" hidden="false" outlineLevel="0" max="6148" min="6148" style="129" width="5.57"/>
    <col collapsed="false" customWidth="true" hidden="false" outlineLevel="0" max="6150" min="6149" style="129" width="3.71"/>
    <col collapsed="false" customWidth="true" hidden="false" outlineLevel="0" max="6151" min="6151" style="129" width="22"/>
    <col collapsed="false" customWidth="true" hidden="false" outlineLevel="0" max="6152" min="6152" style="129" width="5.57"/>
    <col collapsed="false" customWidth="true" hidden="false" outlineLevel="0" max="6154" min="6153" style="129" width="3.71"/>
    <col collapsed="false" customWidth="true" hidden="false" outlineLevel="0" max="6155" min="6155" style="129" width="22"/>
    <col collapsed="false" customWidth="true" hidden="false" outlineLevel="0" max="6156" min="6156" style="129" width="5.57"/>
    <col collapsed="false" customWidth="true" hidden="false" outlineLevel="0" max="6158" min="6157" style="129" width="3.71"/>
    <col collapsed="false" customWidth="true" hidden="false" outlineLevel="0" max="6159" min="6159" style="129" width="22"/>
    <col collapsed="false" customWidth="true" hidden="false" outlineLevel="0" max="6161" min="6160" style="129" width="15.71"/>
    <col collapsed="false" customWidth="true" hidden="false" outlineLevel="0" max="6162" min="6162" style="129" width="11.71"/>
    <col collapsed="false" customWidth="true" hidden="false" outlineLevel="0" max="6163" min="6163" style="129" width="6.43"/>
    <col collapsed="false" customWidth="true" hidden="false" outlineLevel="0" max="6164" min="6164" style="129" width="11.71"/>
    <col collapsed="false" customWidth="true" hidden="true" outlineLevel="0" max="6165" min="6165" style="129" width="12.8"/>
    <col collapsed="false" customWidth="true" hidden="false" outlineLevel="0" max="6166" min="6166" style="129" width="3.71"/>
    <col collapsed="false" customWidth="true" hidden="false" outlineLevel="0" max="6167" min="6167" style="129" width="11.14"/>
    <col collapsed="false" customWidth="false" hidden="false" outlineLevel="0" max="6169" min="6168" style="129" width="10.57"/>
    <col collapsed="false" customWidth="true" hidden="false" outlineLevel="0" max="6170" min="6170" style="129" width="13.43"/>
    <col collapsed="false" customWidth="false" hidden="false" outlineLevel="0" max="6390" min="6171" style="129" width="10.57"/>
    <col collapsed="false" customWidth="true" hidden="true" outlineLevel="0" max="6398" min="6391" style="129" width="12.8"/>
    <col collapsed="false" customWidth="true" hidden="false" outlineLevel="0" max="6401" min="6399" style="129" width="3.71"/>
    <col collapsed="false" customWidth="true" hidden="false" outlineLevel="0" max="6402" min="6402" style="129" width="12.71"/>
    <col collapsed="false" customWidth="true" hidden="false" outlineLevel="0" max="6403" min="6403" style="129" width="47.43"/>
    <col collapsed="false" customWidth="true" hidden="false" outlineLevel="0" max="6404" min="6404" style="129" width="5.57"/>
    <col collapsed="false" customWidth="true" hidden="false" outlineLevel="0" max="6406" min="6405" style="129" width="3.71"/>
    <col collapsed="false" customWidth="true" hidden="false" outlineLevel="0" max="6407" min="6407" style="129" width="22"/>
    <col collapsed="false" customWidth="true" hidden="false" outlineLevel="0" max="6408" min="6408" style="129" width="5.57"/>
    <col collapsed="false" customWidth="true" hidden="false" outlineLevel="0" max="6410" min="6409" style="129" width="3.71"/>
    <col collapsed="false" customWidth="true" hidden="false" outlineLevel="0" max="6411" min="6411" style="129" width="22"/>
    <col collapsed="false" customWidth="true" hidden="false" outlineLevel="0" max="6412" min="6412" style="129" width="5.57"/>
    <col collapsed="false" customWidth="true" hidden="false" outlineLevel="0" max="6414" min="6413" style="129" width="3.71"/>
    <col collapsed="false" customWidth="true" hidden="false" outlineLevel="0" max="6415" min="6415" style="129" width="22"/>
    <col collapsed="false" customWidth="true" hidden="false" outlineLevel="0" max="6417" min="6416" style="129" width="15.71"/>
    <col collapsed="false" customWidth="true" hidden="false" outlineLevel="0" max="6418" min="6418" style="129" width="11.71"/>
    <col collapsed="false" customWidth="true" hidden="false" outlineLevel="0" max="6419" min="6419" style="129" width="6.43"/>
    <col collapsed="false" customWidth="true" hidden="false" outlineLevel="0" max="6420" min="6420" style="129" width="11.71"/>
    <col collapsed="false" customWidth="true" hidden="true" outlineLevel="0" max="6421" min="6421" style="129" width="12.8"/>
    <col collapsed="false" customWidth="true" hidden="false" outlineLevel="0" max="6422" min="6422" style="129" width="3.71"/>
    <col collapsed="false" customWidth="true" hidden="false" outlineLevel="0" max="6423" min="6423" style="129" width="11.14"/>
    <col collapsed="false" customWidth="false" hidden="false" outlineLevel="0" max="6425" min="6424" style="129" width="10.57"/>
    <col collapsed="false" customWidth="true" hidden="false" outlineLevel="0" max="6426" min="6426" style="129" width="13.43"/>
    <col collapsed="false" customWidth="false" hidden="false" outlineLevel="0" max="6646" min="6427" style="129" width="10.57"/>
    <col collapsed="false" customWidth="true" hidden="true" outlineLevel="0" max="6654" min="6647" style="129" width="12.8"/>
    <col collapsed="false" customWidth="true" hidden="false" outlineLevel="0" max="6657" min="6655" style="129" width="3.71"/>
    <col collapsed="false" customWidth="true" hidden="false" outlineLevel="0" max="6658" min="6658" style="129" width="12.71"/>
    <col collapsed="false" customWidth="true" hidden="false" outlineLevel="0" max="6659" min="6659" style="129" width="47.43"/>
    <col collapsed="false" customWidth="true" hidden="false" outlineLevel="0" max="6660" min="6660" style="129" width="5.57"/>
    <col collapsed="false" customWidth="true" hidden="false" outlineLevel="0" max="6662" min="6661" style="129" width="3.71"/>
    <col collapsed="false" customWidth="true" hidden="false" outlineLevel="0" max="6663" min="6663" style="129" width="22"/>
    <col collapsed="false" customWidth="true" hidden="false" outlineLevel="0" max="6664" min="6664" style="129" width="5.57"/>
    <col collapsed="false" customWidth="true" hidden="false" outlineLevel="0" max="6666" min="6665" style="129" width="3.71"/>
    <col collapsed="false" customWidth="true" hidden="false" outlineLevel="0" max="6667" min="6667" style="129" width="22"/>
    <col collapsed="false" customWidth="true" hidden="false" outlineLevel="0" max="6668" min="6668" style="129" width="5.57"/>
    <col collapsed="false" customWidth="true" hidden="false" outlineLevel="0" max="6670" min="6669" style="129" width="3.71"/>
    <col collapsed="false" customWidth="true" hidden="false" outlineLevel="0" max="6671" min="6671" style="129" width="22"/>
    <col collapsed="false" customWidth="true" hidden="false" outlineLevel="0" max="6673" min="6672" style="129" width="15.71"/>
    <col collapsed="false" customWidth="true" hidden="false" outlineLevel="0" max="6674" min="6674" style="129" width="11.71"/>
    <col collapsed="false" customWidth="true" hidden="false" outlineLevel="0" max="6675" min="6675" style="129" width="6.43"/>
    <col collapsed="false" customWidth="true" hidden="false" outlineLevel="0" max="6676" min="6676" style="129" width="11.71"/>
    <col collapsed="false" customWidth="true" hidden="true" outlineLevel="0" max="6677" min="6677" style="129" width="12.8"/>
    <col collapsed="false" customWidth="true" hidden="false" outlineLevel="0" max="6678" min="6678" style="129" width="3.71"/>
    <col collapsed="false" customWidth="true" hidden="false" outlineLevel="0" max="6679" min="6679" style="129" width="11.14"/>
    <col collapsed="false" customWidth="false" hidden="false" outlineLevel="0" max="6681" min="6680" style="129" width="10.57"/>
    <col collapsed="false" customWidth="true" hidden="false" outlineLevel="0" max="6682" min="6682" style="129" width="13.43"/>
    <col collapsed="false" customWidth="false" hidden="false" outlineLevel="0" max="6902" min="6683" style="129" width="10.57"/>
    <col collapsed="false" customWidth="true" hidden="true" outlineLevel="0" max="6910" min="6903" style="129" width="12.8"/>
    <col collapsed="false" customWidth="true" hidden="false" outlineLevel="0" max="6913" min="6911" style="129" width="3.71"/>
    <col collapsed="false" customWidth="true" hidden="false" outlineLevel="0" max="6914" min="6914" style="129" width="12.71"/>
    <col collapsed="false" customWidth="true" hidden="false" outlineLevel="0" max="6915" min="6915" style="129" width="47.43"/>
    <col collapsed="false" customWidth="true" hidden="false" outlineLevel="0" max="6916" min="6916" style="129" width="5.57"/>
    <col collapsed="false" customWidth="true" hidden="false" outlineLevel="0" max="6918" min="6917" style="129" width="3.71"/>
    <col collapsed="false" customWidth="true" hidden="false" outlineLevel="0" max="6919" min="6919" style="129" width="22"/>
    <col collapsed="false" customWidth="true" hidden="false" outlineLevel="0" max="6920" min="6920" style="129" width="5.57"/>
    <col collapsed="false" customWidth="true" hidden="false" outlineLevel="0" max="6922" min="6921" style="129" width="3.71"/>
    <col collapsed="false" customWidth="true" hidden="false" outlineLevel="0" max="6923" min="6923" style="129" width="22"/>
    <col collapsed="false" customWidth="true" hidden="false" outlineLevel="0" max="6924" min="6924" style="129" width="5.57"/>
    <col collapsed="false" customWidth="true" hidden="false" outlineLevel="0" max="6926" min="6925" style="129" width="3.71"/>
    <col collapsed="false" customWidth="true" hidden="false" outlineLevel="0" max="6927" min="6927" style="129" width="22"/>
    <col collapsed="false" customWidth="true" hidden="false" outlineLevel="0" max="6929" min="6928" style="129" width="15.71"/>
    <col collapsed="false" customWidth="true" hidden="false" outlineLevel="0" max="6930" min="6930" style="129" width="11.71"/>
    <col collapsed="false" customWidth="true" hidden="false" outlineLevel="0" max="6931" min="6931" style="129" width="6.43"/>
    <col collapsed="false" customWidth="true" hidden="false" outlineLevel="0" max="6932" min="6932" style="129" width="11.71"/>
    <col collapsed="false" customWidth="true" hidden="true" outlineLevel="0" max="6933" min="6933" style="129" width="12.8"/>
    <col collapsed="false" customWidth="true" hidden="false" outlineLevel="0" max="6934" min="6934" style="129" width="3.71"/>
    <col collapsed="false" customWidth="true" hidden="false" outlineLevel="0" max="6935" min="6935" style="129" width="11.14"/>
    <col collapsed="false" customWidth="false" hidden="false" outlineLevel="0" max="6937" min="6936" style="129" width="10.57"/>
    <col collapsed="false" customWidth="true" hidden="false" outlineLevel="0" max="6938" min="6938" style="129" width="13.43"/>
    <col collapsed="false" customWidth="false" hidden="false" outlineLevel="0" max="7158" min="6939" style="129" width="10.57"/>
    <col collapsed="false" customWidth="true" hidden="true" outlineLevel="0" max="7166" min="7159" style="129" width="12.8"/>
    <col collapsed="false" customWidth="true" hidden="false" outlineLevel="0" max="7169" min="7167" style="129" width="3.71"/>
    <col collapsed="false" customWidth="true" hidden="false" outlineLevel="0" max="7170" min="7170" style="129" width="12.71"/>
    <col collapsed="false" customWidth="true" hidden="false" outlineLevel="0" max="7171" min="7171" style="129" width="47.43"/>
    <col collapsed="false" customWidth="true" hidden="false" outlineLevel="0" max="7172" min="7172" style="129" width="5.57"/>
    <col collapsed="false" customWidth="true" hidden="false" outlineLevel="0" max="7174" min="7173" style="129" width="3.71"/>
    <col collapsed="false" customWidth="true" hidden="false" outlineLevel="0" max="7175" min="7175" style="129" width="22"/>
    <col collapsed="false" customWidth="true" hidden="false" outlineLevel="0" max="7176" min="7176" style="129" width="5.57"/>
    <col collapsed="false" customWidth="true" hidden="false" outlineLevel="0" max="7178" min="7177" style="129" width="3.71"/>
    <col collapsed="false" customWidth="true" hidden="false" outlineLevel="0" max="7179" min="7179" style="129" width="22"/>
    <col collapsed="false" customWidth="true" hidden="false" outlineLevel="0" max="7180" min="7180" style="129" width="5.57"/>
    <col collapsed="false" customWidth="true" hidden="false" outlineLevel="0" max="7182" min="7181" style="129" width="3.71"/>
    <col collapsed="false" customWidth="true" hidden="false" outlineLevel="0" max="7183" min="7183" style="129" width="22"/>
    <col collapsed="false" customWidth="true" hidden="false" outlineLevel="0" max="7185" min="7184" style="129" width="15.71"/>
    <col collapsed="false" customWidth="true" hidden="false" outlineLevel="0" max="7186" min="7186" style="129" width="11.71"/>
    <col collapsed="false" customWidth="true" hidden="false" outlineLevel="0" max="7187" min="7187" style="129" width="6.43"/>
    <col collapsed="false" customWidth="true" hidden="false" outlineLevel="0" max="7188" min="7188" style="129" width="11.71"/>
    <col collapsed="false" customWidth="true" hidden="true" outlineLevel="0" max="7189" min="7189" style="129" width="12.8"/>
    <col collapsed="false" customWidth="true" hidden="false" outlineLevel="0" max="7190" min="7190" style="129" width="3.71"/>
    <col collapsed="false" customWidth="true" hidden="false" outlineLevel="0" max="7191" min="7191" style="129" width="11.14"/>
    <col collapsed="false" customWidth="false" hidden="false" outlineLevel="0" max="7193" min="7192" style="129" width="10.57"/>
    <col collapsed="false" customWidth="true" hidden="false" outlineLevel="0" max="7194" min="7194" style="129" width="13.43"/>
    <col collapsed="false" customWidth="false" hidden="false" outlineLevel="0" max="7414" min="7195" style="129" width="10.57"/>
    <col collapsed="false" customWidth="true" hidden="true" outlineLevel="0" max="7422" min="7415" style="129" width="12.8"/>
    <col collapsed="false" customWidth="true" hidden="false" outlineLevel="0" max="7425" min="7423" style="129" width="3.71"/>
    <col collapsed="false" customWidth="true" hidden="false" outlineLevel="0" max="7426" min="7426" style="129" width="12.71"/>
    <col collapsed="false" customWidth="true" hidden="false" outlineLevel="0" max="7427" min="7427" style="129" width="47.43"/>
    <col collapsed="false" customWidth="true" hidden="false" outlineLevel="0" max="7428" min="7428" style="129" width="5.57"/>
    <col collapsed="false" customWidth="true" hidden="false" outlineLevel="0" max="7430" min="7429" style="129" width="3.71"/>
    <col collapsed="false" customWidth="true" hidden="false" outlineLevel="0" max="7431" min="7431" style="129" width="22"/>
    <col collapsed="false" customWidth="true" hidden="false" outlineLevel="0" max="7432" min="7432" style="129" width="5.57"/>
    <col collapsed="false" customWidth="true" hidden="false" outlineLevel="0" max="7434" min="7433" style="129" width="3.71"/>
    <col collapsed="false" customWidth="true" hidden="false" outlineLevel="0" max="7435" min="7435" style="129" width="22"/>
    <col collapsed="false" customWidth="true" hidden="false" outlineLevel="0" max="7436" min="7436" style="129" width="5.57"/>
    <col collapsed="false" customWidth="true" hidden="false" outlineLevel="0" max="7438" min="7437" style="129" width="3.71"/>
    <col collapsed="false" customWidth="true" hidden="false" outlineLevel="0" max="7439" min="7439" style="129" width="22"/>
    <col collapsed="false" customWidth="true" hidden="false" outlineLevel="0" max="7441" min="7440" style="129" width="15.71"/>
    <col collapsed="false" customWidth="true" hidden="false" outlineLevel="0" max="7442" min="7442" style="129" width="11.71"/>
    <col collapsed="false" customWidth="true" hidden="false" outlineLevel="0" max="7443" min="7443" style="129" width="6.43"/>
    <col collapsed="false" customWidth="true" hidden="false" outlineLevel="0" max="7444" min="7444" style="129" width="11.71"/>
    <col collapsed="false" customWidth="true" hidden="true" outlineLevel="0" max="7445" min="7445" style="129" width="12.8"/>
    <col collapsed="false" customWidth="true" hidden="false" outlineLevel="0" max="7446" min="7446" style="129" width="3.71"/>
    <col collapsed="false" customWidth="true" hidden="false" outlineLevel="0" max="7447" min="7447" style="129" width="11.14"/>
    <col collapsed="false" customWidth="false" hidden="false" outlineLevel="0" max="7449" min="7448" style="129" width="10.57"/>
    <col collapsed="false" customWidth="true" hidden="false" outlineLevel="0" max="7450" min="7450" style="129" width="13.43"/>
    <col collapsed="false" customWidth="false" hidden="false" outlineLevel="0" max="7670" min="7451" style="129" width="10.57"/>
    <col collapsed="false" customWidth="true" hidden="true" outlineLevel="0" max="7678" min="7671" style="129" width="12.8"/>
    <col collapsed="false" customWidth="true" hidden="false" outlineLevel="0" max="7681" min="7679" style="129" width="3.71"/>
    <col collapsed="false" customWidth="true" hidden="false" outlineLevel="0" max="7682" min="7682" style="129" width="12.71"/>
    <col collapsed="false" customWidth="true" hidden="false" outlineLevel="0" max="7683" min="7683" style="129" width="47.43"/>
    <col collapsed="false" customWidth="true" hidden="false" outlineLevel="0" max="7684" min="7684" style="129" width="5.57"/>
    <col collapsed="false" customWidth="true" hidden="false" outlineLevel="0" max="7686" min="7685" style="129" width="3.71"/>
    <col collapsed="false" customWidth="true" hidden="false" outlineLevel="0" max="7687" min="7687" style="129" width="22"/>
    <col collapsed="false" customWidth="true" hidden="false" outlineLevel="0" max="7688" min="7688" style="129" width="5.57"/>
    <col collapsed="false" customWidth="true" hidden="false" outlineLevel="0" max="7690" min="7689" style="129" width="3.71"/>
    <col collapsed="false" customWidth="true" hidden="false" outlineLevel="0" max="7691" min="7691" style="129" width="22"/>
    <col collapsed="false" customWidth="true" hidden="false" outlineLevel="0" max="7692" min="7692" style="129" width="5.57"/>
    <col collapsed="false" customWidth="true" hidden="false" outlineLevel="0" max="7694" min="7693" style="129" width="3.71"/>
    <col collapsed="false" customWidth="true" hidden="false" outlineLevel="0" max="7695" min="7695" style="129" width="22"/>
    <col collapsed="false" customWidth="true" hidden="false" outlineLevel="0" max="7697" min="7696" style="129" width="15.71"/>
    <col collapsed="false" customWidth="true" hidden="false" outlineLevel="0" max="7698" min="7698" style="129" width="11.71"/>
    <col collapsed="false" customWidth="true" hidden="false" outlineLevel="0" max="7699" min="7699" style="129" width="6.43"/>
    <col collapsed="false" customWidth="true" hidden="false" outlineLevel="0" max="7700" min="7700" style="129" width="11.71"/>
    <col collapsed="false" customWidth="true" hidden="true" outlineLevel="0" max="7701" min="7701" style="129" width="12.8"/>
    <col collapsed="false" customWidth="true" hidden="false" outlineLevel="0" max="7702" min="7702" style="129" width="3.71"/>
    <col collapsed="false" customWidth="true" hidden="false" outlineLevel="0" max="7703" min="7703" style="129" width="11.14"/>
    <col collapsed="false" customWidth="false" hidden="false" outlineLevel="0" max="7705" min="7704" style="129" width="10.57"/>
    <col collapsed="false" customWidth="true" hidden="false" outlineLevel="0" max="7706" min="7706" style="129" width="13.43"/>
    <col collapsed="false" customWidth="false" hidden="false" outlineLevel="0" max="7926" min="7707" style="129" width="10.57"/>
    <col collapsed="false" customWidth="true" hidden="true" outlineLevel="0" max="7934" min="7927" style="129" width="12.8"/>
    <col collapsed="false" customWidth="true" hidden="false" outlineLevel="0" max="7937" min="7935" style="129" width="3.71"/>
    <col collapsed="false" customWidth="true" hidden="false" outlineLevel="0" max="7938" min="7938" style="129" width="12.71"/>
    <col collapsed="false" customWidth="true" hidden="false" outlineLevel="0" max="7939" min="7939" style="129" width="47.43"/>
    <col collapsed="false" customWidth="true" hidden="false" outlineLevel="0" max="7940" min="7940" style="129" width="5.57"/>
    <col collapsed="false" customWidth="true" hidden="false" outlineLevel="0" max="7942" min="7941" style="129" width="3.71"/>
    <col collapsed="false" customWidth="true" hidden="false" outlineLevel="0" max="7943" min="7943" style="129" width="22"/>
    <col collapsed="false" customWidth="true" hidden="false" outlineLevel="0" max="7944" min="7944" style="129" width="5.57"/>
    <col collapsed="false" customWidth="true" hidden="false" outlineLevel="0" max="7946" min="7945" style="129" width="3.71"/>
    <col collapsed="false" customWidth="true" hidden="false" outlineLevel="0" max="7947" min="7947" style="129" width="22"/>
    <col collapsed="false" customWidth="true" hidden="false" outlineLevel="0" max="7948" min="7948" style="129" width="5.57"/>
    <col collapsed="false" customWidth="true" hidden="false" outlineLevel="0" max="7950" min="7949" style="129" width="3.71"/>
    <col collapsed="false" customWidth="true" hidden="false" outlineLevel="0" max="7951" min="7951" style="129" width="22"/>
    <col collapsed="false" customWidth="true" hidden="false" outlineLevel="0" max="7953" min="7952" style="129" width="15.71"/>
    <col collapsed="false" customWidth="true" hidden="false" outlineLevel="0" max="7954" min="7954" style="129" width="11.71"/>
    <col collapsed="false" customWidth="true" hidden="false" outlineLevel="0" max="7955" min="7955" style="129" width="6.43"/>
    <col collapsed="false" customWidth="true" hidden="false" outlineLevel="0" max="7956" min="7956" style="129" width="11.71"/>
    <col collapsed="false" customWidth="true" hidden="true" outlineLevel="0" max="7957" min="7957" style="129" width="12.8"/>
    <col collapsed="false" customWidth="true" hidden="false" outlineLevel="0" max="7958" min="7958" style="129" width="3.71"/>
    <col collapsed="false" customWidth="true" hidden="false" outlineLevel="0" max="7959" min="7959" style="129" width="11.14"/>
    <col collapsed="false" customWidth="false" hidden="false" outlineLevel="0" max="7961" min="7960" style="129" width="10.57"/>
    <col collapsed="false" customWidth="true" hidden="false" outlineLevel="0" max="7962" min="7962" style="129" width="13.43"/>
    <col collapsed="false" customWidth="false" hidden="false" outlineLevel="0" max="8182" min="7963" style="129" width="10.57"/>
    <col collapsed="false" customWidth="true" hidden="true" outlineLevel="0" max="8190" min="8183" style="129" width="12.8"/>
    <col collapsed="false" customWidth="true" hidden="false" outlineLevel="0" max="8193" min="8191" style="129" width="3.71"/>
    <col collapsed="false" customWidth="true" hidden="false" outlineLevel="0" max="8194" min="8194" style="129" width="12.71"/>
    <col collapsed="false" customWidth="true" hidden="false" outlineLevel="0" max="8195" min="8195" style="129" width="47.43"/>
    <col collapsed="false" customWidth="true" hidden="false" outlineLevel="0" max="8196" min="8196" style="129" width="5.57"/>
    <col collapsed="false" customWidth="true" hidden="false" outlineLevel="0" max="8198" min="8197" style="129" width="3.71"/>
    <col collapsed="false" customWidth="true" hidden="false" outlineLevel="0" max="8199" min="8199" style="129" width="22"/>
    <col collapsed="false" customWidth="true" hidden="false" outlineLevel="0" max="8200" min="8200" style="129" width="5.57"/>
    <col collapsed="false" customWidth="true" hidden="false" outlineLevel="0" max="8202" min="8201" style="129" width="3.71"/>
    <col collapsed="false" customWidth="true" hidden="false" outlineLevel="0" max="8203" min="8203" style="129" width="22"/>
    <col collapsed="false" customWidth="true" hidden="false" outlineLevel="0" max="8204" min="8204" style="129" width="5.57"/>
    <col collapsed="false" customWidth="true" hidden="false" outlineLevel="0" max="8206" min="8205" style="129" width="3.71"/>
    <col collapsed="false" customWidth="true" hidden="false" outlineLevel="0" max="8207" min="8207" style="129" width="22"/>
    <col collapsed="false" customWidth="true" hidden="false" outlineLevel="0" max="8209" min="8208" style="129" width="15.71"/>
    <col collapsed="false" customWidth="true" hidden="false" outlineLevel="0" max="8210" min="8210" style="129" width="11.71"/>
    <col collapsed="false" customWidth="true" hidden="false" outlineLevel="0" max="8211" min="8211" style="129" width="6.43"/>
    <col collapsed="false" customWidth="true" hidden="false" outlineLevel="0" max="8212" min="8212" style="129" width="11.71"/>
    <col collapsed="false" customWidth="true" hidden="true" outlineLevel="0" max="8213" min="8213" style="129" width="12.8"/>
    <col collapsed="false" customWidth="true" hidden="false" outlineLevel="0" max="8214" min="8214" style="129" width="3.71"/>
    <col collapsed="false" customWidth="true" hidden="false" outlineLevel="0" max="8215" min="8215" style="129" width="11.14"/>
    <col collapsed="false" customWidth="false" hidden="false" outlineLevel="0" max="8217" min="8216" style="129" width="10.57"/>
    <col collapsed="false" customWidth="true" hidden="false" outlineLevel="0" max="8218" min="8218" style="129" width="13.43"/>
    <col collapsed="false" customWidth="false" hidden="false" outlineLevel="0" max="8438" min="8219" style="129" width="10.57"/>
    <col collapsed="false" customWidth="true" hidden="true" outlineLevel="0" max="8446" min="8439" style="129" width="12.8"/>
    <col collapsed="false" customWidth="true" hidden="false" outlineLevel="0" max="8449" min="8447" style="129" width="3.71"/>
    <col collapsed="false" customWidth="true" hidden="false" outlineLevel="0" max="8450" min="8450" style="129" width="12.71"/>
    <col collapsed="false" customWidth="true" hidden="false" outlineLevel="0" max="8451" min="8451" style="129" width="47.43"/>
    <col collapsed="false" customWidth="true" hidden="false" outlineLevel="0" max="8452" min="8452" style="129" width="5.57"/>
    <col collapsed="false" customWidth="true" hidden="false" outlineLevel="0" max="8454" min="8453" style="129" width="3.71"/>
    <col collapsed="false" customWidth="true" hidden="false" outlineLevel="0" max="8455" min="8455" style="129" width="22"/>
    <col collapsed="false" customWidth="true" hidden="false" outlineLevel="0" max="8456" min="8456" style="129" width="5.57"/>
    <col collapsed="false" customWidth="true" hidden="false" outlineLevel="0" max="8458" min="8457" style="129" width="3.71"/>
    <col collapsed="false" customWidth="true" hidden="false" outlineLevel="0" max="8459" min="8459" style="129" width="22"/>
    <col collapsed="false" customWidth="true" hidden="false" outlineLevel="0" max="8460" min="8460" style="129" width="5.57"/>
    <col collapsed="false" customWidth="true" hidden="false" outlineLevel="0" max="8462" min="8461" style="129" width="3.71"/>
    <col collapsed="false" customWidth="true" hidden="false" outlineLevel="0" max="8463" min="8463" style="129" width="22"/>
    <col collapsed="false" customWidth="true" hidden="false" outlineLevel="0" max="8465" min="8464" style="129" width="15.71"/>
    <col collapsed="false" customWidth="true" hidden="false" outlineLevel="0" max="8466" min="8466" style="129" width="11.71"/>
    <col collapsed="false" customWidth="true" hidden="false" outlineLevel="0" max="8467" min="8467" style="129" width="6.43"/>
    <col collapsed="false" customWidth="true" hidden="false" outlineLevel="0" max="8468" min="8468" style="129" width="11.71"/>
    <col collapsed="false" customWidth="true" hidden="true" outlineLevel="0" max="8469" min="8469" style="129" width="12.8"/>
    <col collapsed="false" customWidth="true" hidden="false" outlineLevel="0" max="8470" min="8470" style="129" width="3.71"/>
    <col collapsed="false" customWidth="true" hidden="false" outlineLevel="0" max="8471" min="8471" style="129" width="11.14"/>
    <col collapsed="false" customWidth="false" hidden="false" outlineLevel="0" max="8473" min="8472" style="129" width="10.57"/>
    <col collapsed="false" customWidth="true" hidden="false" outlineLevel="0" max="8474" min="8474" style="129" width="13.43"/>
    <col collapsed="false" customWidth="false" hidden="false" outlineLevel="0" max="8694" min="8475" style="129" width="10.57"/>
    <col collapsed="false" customWidth="true" hidden="true" outlineLevel="0" max="8702" min="8695" style="129" width="12.8"/>
    <col collapsed="false" customWidth="true" hidden="false" outlineLevel="0" max="8705" min="8703" style="129" width="3.71"/>
    <col collapsed="false" customWidth="true" hidden="false" outlineLevel="0" max="8706" min="8706" style="129" width="12.71"/>
    <col collapsed="false" customWidth="true" hidden="false" outlineLevel="0" max="8707" min="8707" style="129" width="47.43"/>
    <col collapsed="false" customWidth="true" hidden="false" outlineLevel="0" max="8708" min="8708" style="129" width="5.57"/>
    <col collapsed="false" customWidth="true" hidden="false" outlineLevel="0" max="8710" min="8709" style="129" width="3.71"/>
    <col collapsed="false" customWidth="true" hidden="false" outlineLevel="0" max="8711" min="8711" style="129" width="22"/>
    <col collapsed="false" customWidth="true" hidden="false" outlineLevel="0" max="8712" min="8712" style="129" width="5.57"/>
    <col collapsed="false" customWidth="true" hidden="false" outlineLevel="0" max="8714" min="8713" style="129" width="3.71"/>
    <col collapsed="false" customWidth="true" hidden="false" outlineLevel="0" max="8715" min="8715" style="129" width="22"/>
    <col collapsed="false" customWidth="true" hidden="false" outlineLevel="0" max="8716" min="8716" style="129" width="5.57"/>
    <col collapsed="false" customWidth="true" hidden="false" outlineLevel="0" max="8718" min="8717" style="129" width="3.71"/>
    <col collapsed="false" customWidth="true" hidden="false" outlineLevel="0" max="8719" min="8719" style="129" width="22"/>
    <col collapsed="false" customWidth="true" hidden="false" outlineLevel="0" max="8721" min="8720" style="129" width="15.71"/>
    <col collapsed="false" customWidth="true" hidden="false" outlineLevel="0" max="8722" min="8722" style="129" width="11.71"/>
    <col collapsed="false" customWidth="true" hidden="false" outlineLevel="0" max="8723" min="8723" style="129" width="6.43"/>
    <col collapsed="false" customWidth="true" hidden="false" outlineLevel="0" max="8724" min="8724" style="129" width="11.71"/>
    <col collapsed="false" customWidth="true" hidden="true" outlineLevel="0" max="8725" min="8725" style="129" width="12.8"/>
    <col collapsed="false" customWidth="true" hidden="false" outlineLevel="0" max="8726" min="8726" style="129" width="3.71"/>
    <col collapsed="false" customWidth="true" hidden="false" outlineLevel="0" max="8727" min="8727" style="129" width="11.14"/>
    <col collapsed="false" customWidth="false" hidden="false" outlineLevel="0" max="8729" min="8728" style="129" width="10.57"/>
    <col collapsed="false" customWidth="true" hidden="false" outlineLevel="0" max="8730" min="8730" style="129" width="13.43"/>
    <col collapsed="false" customWidth="false" hidden="false" outlineLevel="0" max="8950" min="8731" style="129" width="10.57"/>
    <col collapsed="false" customWidth="true" hidden="true" outlineLevel="0" max="8958" min="8951" style="129" width="12.8"/>
    <col collapsed="false" customWidth="true" hidden="false" outlineLevel="0" max="8961" min="8959" style="129" width="3.71"/>
    <col collapsed="false" customWidth="true" hidden="false" outlineLevel="0" max="8962" min="8962" style="129" width="12.71"/>
    <col collapsed="false" customWidth="true" hidden="false" outlineLevel="0" max="8963" min="8963" style="129" width="47.43"/>
    <col collapsed="false" customWidth="true" hidden="false" outlineLevel="0" max="8964" min="8964" style="129" width="5.57"/>
    <col collapsed="false" customWidth="true" hidden="false" outlineLevel="0" max="8966" min="8965" style="129" width="3.71"/>
    <col collapsed="false" customWidth="true" hidden="false" outlineLevel="0" max="8967" min="8967" style="129" width="22"/>
    <col collapsed="false" customWidth="true" hidden="false" outlineLevel="0" max="8968" min="8968" style="129" width="5.57"/>
    <col collapsed="false" customWidth="true" hidden="false" outlineLevel="0" max="8970" min="8969" style="129" width="3.71"/>
    <col collapsed="false" customWidth="true" hidden="false" outlineLevel="0" max="8971" min="8971" style="129" width="22"/>
    <col collapsed="false" customWidth="true" hidden="false" outlineLevel="0" max="8972" min="8972" style="129" width="5.57"/>
    <col collapsed="false" customWidth="true" hidden="false" outlineLevel="0" max="8974" min="8973" style="129" width="3.71"/>
    <col collapsed="false" customWidth="true" hidden="false" outlineLevel="0" max="8975" min="8975" style="129" width="22"/>
    <col collapsed="false" customWidth="true" hidden="false" outlineLevel="0" max="8977" min="8976" style="129" width="15.71"/>
    <col collapsed="false" customWidth="true" hidden="false" outlineLevel="0" max="8978" min="8978" style="129" width="11.71"/>
    <col collapsed="false" customWidth="true" hidden="false" outlineLevel="0" max="8979" min="8979" style="129" width="6.43"/>
    <col collapsed="false" customWidth="true" hidden="false" outlineLevel="0" max="8980" min="8980" style="129" width="11.71"/>
    <col collapsed="false" customWidth="true" hidden="true" outlineLevel="0" max="8981" min="8981" style="129" width="12.8"/>
    <col collapsed="false" customWidth="true" hidden="false" outlineLevel="0" max="8982" min="8982" style="129" width="3.71"/>
    <col collapsed="false" customWidth="true" hidden="false" outlineLevel="0" max="8983" min="8983" style="129" width="11.14"/>
    <col collapsed="false" customWidth="false" hidden="false" outlineLevel="0" max="8985" min="8984" style="129" width="10.57"/>
    <col collapsed="false" customWidth="true" hidden="false" outlineLevel="0" max="8986" min="8986" style="129" width="13.43"/>
    <col collapsed="false" customWidth="false" hidden="false" outlineLevel="0" max="9206" min="8987" style="129" width="10.57"/>
    <col collapsed="false" customWidth="true" hidden="true" outlineLevel="0" max="9214" min="9207" style="129" width="12.8"/>
    <col collapsed="false" customWidth="true" hidden="false" outlineLevel="0" max="9217" min="9215" style="129" width="3.71"/>
    <col collapsed="false" customWidth="true" hidden="false" outlineLevel="0" max="9218" min="9218" style="129" width="12.71"/>
    <col collapsed="false" customWidth="true" hidden="false" outlineLevel="0" max="9219" min="9219" style="129" width="47.43"/>
    <col collapsed="false" customWidth="true" hidden="false" outlineLevel="0" max="9220" min="9220" style="129" width="5.57"/>
    <col collapsed="false" customWidth="true" hidden="false" outlineLevel="0" max="9222" min="9221" style="129" width="3.71"/>
    <col collapsed="false" customWidth="true" hidden="false" outlineLevel="0" max="9223" min="9223" style="129" width="22"/>
    <col collapsed="false" customWidth="true" hidden="false" outlineLevel="0" max="9224" min="9224" style="129" width="5.57"/>
    <col collapsed="false" customWidth="true" hidden="false" outlineLevel="0" max="9226" min="9225" style="129" width="3.71"/>
    <col collapsed="false" customWidth="true" hidden="false" outlineLevel="0" max="9227" min="9227" style="129" width="22"/>
    <col collapsed="false" customWidth="true" hidden="false" outlineLevel="0" max="9228" min="9228" style="129" width="5.57"/>
    <col collapsed="false" customWidth="true" hidden="false" outlineLevel="0" max="9230" min="9229" style="129" width="3.71"/>
    <col collapsed="false" customWidth="true" hidden="false" outlineLevel="0" max="9231" min="9231" style="129" width="22"/>
    <col collapsed="false" customWidth="true" hidden="false" outlineLevel="0" max="9233" min="9232" style="129" width="15.71"/>
    <col collapsed="false" customWidth="true" hidden="false" outlineLevel="0" max="9234" min="9234" style="129" width="11.71"/>
    <col collapsed="false" customWidth="true" hidden="false" outlineLevel="0" max="9235" min="9235" style="129" width="6.43"/>
    <col collapsed="false" customWidth="true" hidden="false" outlineLevel="0" max="9236" min="9236" style="129" width="11.71"/>
    <col collapsed="false" customWidth="true" hidden="true" outlineLevel="0" max="9237" min="9237" style="129" width="12.8"/>
    <col collapsed="false" customWidth="true" hidden="false" outlineLevel="0" max="9238" min="9238" style="129" width="3.71"/>
    <col collapsed="false" customWidth="true" hidden="false" outlineLevel="0" max="9239" min="9239" style="129" width="11.14"/>
    <col collapsed="false" customWidth="false" hidden="false" outlineLevel="0" max="9241" min="9240" style="129" width="10.57"/>
    <col collapsed="false" customWidth="true" hidden="false" outlineLevel="0" max="9242" min="9242" style="129" width="13.43"/>
    <col collapsed="false" customWidth="false" hidden="false" outlineLevel="0" max="9462" min="9243" style="129" width="10.57"/>
    <col collapsed="false" customWidth="true" hidden="true" outlineLevel="0" max="9470" min="9463" style="129" width="12.8"/>
    <col collapsed="false" customWidth="true" hidden="false" outlineLevel="0" max="9473" min="9471" style="129" width="3.71"/>
    <col collapsed="false" customWidth="true" hidden="false" outlineLevel="0" max="9474" min="9474" style="129" width="12.71"/>
    <col collapsed="false" customWidth="true" hidden="false" outlineLevel="0" max="9475" min="9475" style="129" width="47.43"/>
    <col collapsed="false" customWidth="true" hidden="false" outlineLevel="0" max="9476" min="9476" style="129" width="5.57"/>
    <col collapsed="false" customWidth="true" hidden="false" outlineLevel="0" max="9478" min="9477" style="129" width="3.71"/>
    <col collapsed="false" customWidth="true" hidden="false" outlineLevel="0" max="9479" min="9479" style="129" width="22"/>
    <col collapsed="false" customWidth="true" hidden="false" outlineLevel="0" max="9480" min="9480" style="129" width="5.57"/>
    <col collapsed="false" customWidth="true" hidden="false" outlineLevel="0" max="9482" min="9481" style="129" width="3.71"/>
    <col collapsed="false" customWidth="true" hidden="false" outlineLevel="0" max="9483" min="9483" style="129" width="22"/>
    <col collapsed="false" customWidth="true" hidden="false" outlineLevel="0" max="9484" min="9484" style="129" width="5.57"/>
    <col collapsed="false" customWidth="true" hidden="false" outlineLevel="0" max="9486" min="9485" style="129" width="3.71"/>
    <col collapsed="false" customWidth="true" hidden="false" outlineLevel="0" max="9487" min="9487" style="129" width="22"/>
    <col collapsed="false" customWidth="true" hidden="false" outlineLevel="0" max="9489" min="9488" style="129" width="15.71"/>
    <col collapsed="false" customWidth="true" hidden="false" outlineLevel="0" max="9490" min="9490" style="129" width="11.71"/>
    <col collapsed="false" customWidth="true" hidden="false" outlineLevel="0" max="9491" min="9491" style="129" width="6.43"/>
    <col collapsed="false" customWidth="true" hidden="false" outlineLevel="0" max="9492" min="9492" style="129" width="11.71"/>
    <col collapsed="false" customWidth="true" hidden="true" outlineLevel="0" max="9493" min="9493" style="129" width="12.8"/>
    <col collapsed="false" customWidth="true" hidden="false" outlineLevel="0" max="9494" min="9494" style="129" width="3.71"/>
    <col collapsed="false" customWidth="true" hidden="false" outlineLevel="0" max="9495" min="9495" style="129" width="11.14"/>
    <col collapsed="false" customWidth="false" hidden="false" outlineLevel="0" max="9497" min="9496" style="129" width="10.57"/>
    <col collapsed="false" customWidth="true" hidden="false" outlineLevel="0" max="9498" min="9498" style="129" width="13.43"/>
    <col collapsed="false" customWidth="false" hidden="false" outlineLevel="0" max="9718" min="9499" style="129" width="10.57"/>
    <col collapsed="false" customWidth="true" hidden="true" outlineLevel="0" max="9726" min="9719" style="129" width="12.8"/>
    <col collapsed="false" customWidth="true" hidden="false" outlineLevel="0" max="9729" min="9727" style="129" width="3.71"/>
    <col collapsed="false" customWidth="true" hidden="false" outlineLevel="0" max="9730" min="9730" style="129" width="12.71"/>
    <col collapsed="false" customWidth="true" hidden="false" outlineLevel="0" max="9731" min="9731" style="129" width="47.43"/>
    <col collapsed="false" customWidth="true" hidden="false" outlineLevel="0" max="9732" min="9732" style="129" width="5.57"/>
    <col collapsed="false" customWidth="true" hidden="false" outlineLevel="0" max="9734" min="9733" style="129" width="3.71"/>
    <col collapsed="false" customWidth="true" hidden="false" outlineLevel="0" max="9735" min="9735" style="129" width="22"/>
    <col collapsed="false" customWidth="true" hidden="false" outlineLevel="0" max="9736" min="9736" style="129" width="5.57"/>
    <col collapsed="false" customWidth="true" hidden="false" outlineLevel="0" max="9738" min="9737" style="129" width="3.71"/>
    <col collapsed="false" customWidth="true" hidden="false" outlineLevel="0" max="9739" min="9739" style="129" width="22"/>
    <col collapsed="false" customWidth="true" hidden="false" outlineLevel="0" max="9740" min="9740" style="129" width="5.57"/>
    <col collapsed="false" customWidth="true" hidden="false" outlineLevel="0" max="9742" min="9741" style="129" width="3.71"/>
    <col collapsed="false" customWidth="true" hidden="false" outlineLevel="0" max="9743" min="9743" style="129" width="22"/>
    <col collapsed="false" customWidth="true" hidden="false" outlineLevel="0" max="9745" min="9744" style="129" width="15.71"/>
    <col collapsed="false" customWidth="true" hidden="false" outlineLevel="0" max="9746" min="9746" style="129" width="11.71"/>
    <col collapsed="false" customWidth="true" hidden="false" outlineLevel="0" max="9747" min="9747" style="129" width="6.43"/>
    <col collapsed="false" customWidth="true" hidden="false" outlineLevel="0" max="9748" min="9748" style="129" width="11.71"/>
    <col collapsed="false" customWidth="true" hidden="true" outlineLevel="0" max="9749" min="9749" style="129" width="12.8"/>
    <col collapsed="false" customWidth="true" hidden="false" outlineLevel="0" max="9750" min="9750" style="129" width="3.71"/>
    <col collapsed="false" customWidth="true" hidden="false" outlineLevel="0" max="9751" min="9751" style="129" width="11.14"/>
    <col collapsed="false" customWidth="false" hidden="false" outlineLevel="0" max="9753" min="9752" style="129" width="10.57"/>
    <col collapsed="false" customWidth="true" hidden="false" outlineLevel="0" max="9754" min="9754" style="129" width="13.43"/>
    <col collapsed="false" customWidth="false" hidden="false" outlineLevel="0" max="9974" min="9755" style="129" width="10.57"/>
    <col collapsed="false" customWidth="true" hidden="true" outlineLevel="0" max="9982" min="9975" style="129" width="12.8"/>
    <col collapsed="false" customWidth="true" hidden="false" outlineLevel="0" max="9985" min="9983" style="129" width="3.71"/>
    <col collapsed="false" customWidth="true" hidden="false" outlineLevel="0" max="9986" min="9986" style="129" width="12.71"/>
    <col collapsed="false" customWidth="true" hidden="false" outlineLevel="0" max="9987" min="9987" style="129" width="47.43"/>
    <col collapsed="false" customWidth="true" hidden="false" outlineLevel="0" max="9988" min="9988" style="129" width="5.57"/>
    <col collapsed="false" customWidth="true" hidden="false" outlineLevel="0" max="9990" min="9989" style="129" width="3.71"/>
    <col collapsed="false" customWidth="true" hidden="false" outlineLevel="0" max="9991" min="9991" style="129" width="22"/>
    <col collapsed="false" customWidth="true" hidden="false" outlineLevel="0" max="9992" min="9992" style="129" width="5.57"/>
    <col collapsed="false" customWidth="true" hidden="false" outlineLevel="0" max="9994" min="9993" style="129" width="3.71"/>
    <col collapsed="false" customWidth="true" hidden="false" outlineLevel="0" max="9995" min="9995" style="129" width="22"/>
    <col collapsed="false" customWidth="true" hidden="false" outlineLevel="0" max="9996" min="9996" style="129" width="5.57"/>
    <col collapsed="false" customWidth="true" hidden="false" outlineLevel="0" max="9998" min="9997" style="129" width="3.71"/>
    <col collapsed="false" customWidth="true" hidden="false" outlineLevel="0" max="9999" min="9999" style="129" width="22"/>
    <col collapsed="false" customWidth="true" hidden="false" outlineLevel="0" max="10001" min="10000" style="129" width="15.71"/>
    <col collapsed="false" customWidth="true" hidden="false" outlineLevel="0" max="10002" min="10002" style="129" width="11.71"/>
    <col collapsed="false" customWidth="true" hidden="false" outlineLevel="0" max="10003" min="10003" style="129" width="6.43"/>
    <col collapsed="false" customWidth="true" hidden="false" outlineLevel="0" max="10004" min="10004" style="129" width="11.71"/>
    <col collapsed="false" customWidth="true" hidden="true" outlineLevel="0" max="10005" min="10005" style="129" width="12.8"/>
    <col collapsed="false" customWidth="true" hidden="false" outlineLevel="0" max="10006" min="10006" style="129" width="3.71"/>
    <col collapsed="false" customWidth="true" hidden="false" outlineLevel="0" max="10007" min="10007" style="129" width="11.14"/>
    <col collapsed="false" customWidth="false" hidden="false" outlineLevel="0" max="10009" min="10008" style="129" width="10.57"/>
    <col collapsed="false" customWidth="true" hidden="false" outlineLevel="0" max="10010" min="10010" style="129" width="13.43"/>
    <col collapsed="false" customWidth="false" hidden="false" outlineLevel="0" max="10230" min="10011" style="129" width="10.57"/>
    <col collapsed="false" customWidth="true" hidden="true" outlineLevel="0" max="10238" min="10231" style="129" width="12.8"/>
    <col collapsed="false" customWidth="true" hidden="false" outlineLevel="0" max="10241" min="10239" style="129" width="3.71"/>
    <col collapsed="false" customWidth="true" hidden="false" outlineLevel="0" max="10242" min="10242" style="129" width="12.71"/>
    <col collapsed="false" customWidth="true" hidden="false" outlineLevel="0" max="10243" min="10243" style="129" width="47.43"/>
    <col collapsed="false" customWidth="true" hidden="false" outlineLevel="0" max="10244" min="10244" style="129" width="5.57"/>
    <col collapsed="false" customWidth="true" hidden="false" outlineLevel="0" max="10246" min="10245" style="129" width="3.71"/>
    <col collapsed="false" customWidth="true" hidden="false" outlineLevel="0" max="10247" min="10247" style="129" width="22"/>
    <col collapsed="false" customWidth="true" hidden="false" outlineLevel="0" max="10248" min="10248" style="129" width="5.57"/>
    <col collapsed="false" customWidth="true" hidden="false" outlineLevel="0" max="10250" min="10249" style="129" width="3.71"/>
    <col collapsed="false" customWidth="true" hidden="false" outlineLevel="0" max="10251" min="10251" style="129" width="22"/>
    <col collapsed="false" customWidth="true" hidden="false" outlineLevel="0" max="10252" min="10252" style="129" width="5.57"/>
    <col collapsed="false" customWidth="true" hidden="false" outlineLevel="0" max="10254" min="10253" style="129" width="3.71"/>
    <col collapsed="false" customWidth="true" hidden="false" outlineLevel="0" max="10255" min="10255" style="129" width="22"/>
    <col collapsed="false" customWidth="true" hidden="false" outlineLevel="0" max="10257" min="10256" style="129" width="15.71"/>
    <col collapsed="false" customWidth="true" hidden="false" outlineLevel="0" max="10258" min="10258" style="129" width="11.71"/>
    <col collapsed="false" customWidth="true" hidden="false" outlineLevel="0" max="10259" min="10259" style="129" width="6.43"/>
    <col collapsed="false" customWidth="true" hidden="false" outlineLevel="0" max="10260" min="10260" style="129" width="11.71"/>
    <col collapsed="false" customWidth="true" hidden="true" outlineLevel="0" max="10261" min="10261" style="129" width="12.8"/>
    <col collapsed="false" customWidth="true" hidden="false" outlineLevel="0" max="10262" min="10262" style="129" width="3.71"/>
    <col collapsed="false" customWidth="true" hidden="false" outlineLevel="0" max="10263" min="10263" style="129" width="11.14"/>
    <col collapsed="false" customWidth="false" hidden="false" outlineLevel="0" max="10265" min="10264" style="129" width="10.57"/>
    <col collapsed="false" customWidth="true" hidden="false" outlineLevel="0" max="10266" min="10266" style="129" width="13.43"/>
    <col collapsed="false" customWidth="false" hidden="false" outlineLevel="0" max="10486" min="10267" style="129" width="10.57"/>
    <col collapsed="false" customWidth="true" hidden="true" outlineLevel="0" max="10494" min="10487" style="129" width="12.8"/>
    <col collapsed="false" customWidth="true" hidden="false" outlineLevel="0" max="10497" min="10495" style="129" width="3.71"/>
    <col collapsed="false" customWidth="true" hidden="false" outlineLevel="0" max="10498" min="10498" style="129" width="12.71"/>
    <col collapsed="false" customWidth="true" hidden="false" outlineLevel="0" max="10499" min="10499" style="129" width="47.43"/>
    <col collapsed="false" customWidth="true" hidden="false" outlineLevel="0" max="10500" min="10500" style="129" width="5.57"/>
    <col collapsed="false" customWidth="true" hidden="false" outlineLevel="0" max="10502" min="10501" style="129" width="3.71"/>
    <col collapsed="false" customWidth="true" hidden="false" outlineLevel="0" max="10503" min="10503" style="129" width="22"/>
    <col collapsed="false" customWidth="true" hidden="false" outlineLevel="0" max="10504" min="10504" style="129" width="5.57"/>
    <col collapsed="false" customWidth="true" hidden="false" outlineLevel="0" max="10506" min="10505" style="129" width="3.71"/>
    <col collapsed="false" customWidth="true" hidden="false" outlineLevel="0" max="10507" min="10507" style="129" width="22"/>
    <col collapsed="false" customWidth="true" hidden="false" outlineLevel="0" max="10508" min="10508" style="129" width="5.57"/>
    <col collapsed="false" customWidth="true" hidden="false" outlineLevel="0" max="10510" min="10509" style="129" width="3.71"/>
    <col collapsed="false" customWidth="true" hidden="false" outlineLevel="0" max="10511" min="10511" style="129" width="22"/>
    <col collapsed="false" customWidth="true" hidden="false" outlineLevel="0" max="10513" min="10512" style="129" width="15.71"/>
    <col collapsed="false" customWidth="true" hidden="false" outlineLevel="0" max="10514" min="10514" style="129" width="11.71"/>
    <col collapsed="false" customWidth="true" hidden="false" outlineLevel="0" max="10515" min="10515" style="129" width="6.43"/>
    <col collapsed="false" customWidth="true" hidden="false" outlineLevel="0" max="10516" min="10516" style="129" width="11.71"/>
    <col collapsed="false" customWidth="true" hidden="true" outlineLevel="0" max="10517" min="10517" style="129" width="12.8"/>
    <col collapsed="false" customWidth="true" hidden="false" outlineLevel="0" max="10518" min="10518" style="129" width="3.71"/>
    <col collapsed="false" customWidth="true" hidden="false" outlineLevel="0" max="10519" min="10519" style="129" width="11.14"/>
    <col collapsed="false" customWidth="false" hidden="false" outlineLevel="0" max="10521" min="10520" style="129" width="10.57"/>
    <col collapsed="false" customWidth="true" hidden="false" outlineLevel="0" max="10522" min="10522" style="129" width="13.43"/>
    <col collapsed="false" customWidth="false" hidden="false" outlineLevel="0" max="10742" min="10523" style="129" width="10.57"/>
    <col collapsed="false" customWidth="true" hidden="true" outlineLevel="0" max="10750" min="10743" style="129" width="12.8"/>
    <col collapsed="false" customWidth="true" hidden="false" outlineLevel="0" max="10753" min="10751" style="129" width="3.71"/>
    <col collapsed="false" customWidth="true" hidden="false" outlineLevel="0" max="10754" min="10754" style="129" width="12.71"/>
    <col collapsed="false" customWidth="true" hidden="false" outlineLevel="0" max="10755" min="10755" style="129" width="47.43"/>
    <col collapsed="false" customWidth="true" hidden="false" outlineLevel="0" max="10756" min="10756" style="129" width="5.57"/>
    <col collapsed="false" customWidth="true" hidden="false" outlineLevel="0" max="10758" min="10757" style="129" width="3.71"/>
    <col collapsed="false" customWidth="true" hidden="false" outlineLevel="0" max="10759" min="10759" style="129" width="22"/>
    <col collapsed="false" customWidth="true" hidden="false" outlineLevel="0" max="10760" min="10760" style="129" width="5.57"/>
    <col collapsed="false" customWidth="true" hidden="false" outlineLevel="0" max="10762" min="10761" style="129" width="3.71"/>
    <col collapsed="false" customWidth="true" hidden="false" outlineLevel="0" max="10763" min="10763" style="129" width="22"/>
    <col collapsed="false" customWidth="true" hidden="false" outlineLevel="0" max="10764" min="10764" style="129" width="5.57"/>
    <col collapsed="false" customWidth="true" hidden="false" outlineLevel="0" max="10766" min="10765" style="129" width="3.71"/>
    <col collapsed="false" customWidth="true" hidden="false" outlineLevel="0" max="10767" min="10767" style="129" width="22"/>
    <col collapsed="false" customWidth="true" hidden="false" outlineLevel="0" max="10769" min="10768" style="129" width="15.71"/>
    <col collapsed="false" customWidth="true" hidden="false" outlineLevel="0" max="10770" min="10770" style="129" width="11.71"/>
    <col collapsed="false" customWidth="true" hidden="false" outlineLevel="0" max="10771" min="10771" style="129" width="6.43"/>
    <col collapsed="false" customWidth="true" hidden="false" outlineLevel="0" max="10772" min="10772" style="129" width="11.71"/>
    <col collapsed="false" customWidth="true" hidden="true" outlineLevel="0" max="10773" min="10773" style="129" width="12.8"/>
    <col collapsed="false" customWidth="true" hidden="false" outlineLevel="0" max="10774" min="10774" style="129" width="3.71"/>
    <col collapsed="false" customWidth="true" hidden="false" outlineLevel="0" max="10775" min="10775" style="129" width="11.14"/>
    <col collapsed="false" customWidth="false" hidden="false" outlineLevel="0" max="10777" min="10776" style="129" width="10.57"/>
    <col collapsed="false" customWidth="true" hidden="false" outlineLevel="0" max="10778" min="10778" style="129" width="13.43"/>
    <col collapsed="false" customWidth="false" hidden="false" outlineLevel="0" max="10998" min="10779" style="129" width="10.57"/>
    <col collapsed="false" customWidth="true" hidden="true" outlineLevel="0" max="11006" min="10999" style="129" width="12.8"/>
    <col collapsed="false" customWidth="true" hidden="false" outlineLevel="0" max="11009" min="11007" style="129" width="3.71"/>
    <col collapsed="false" customWidth="true" hidden="false" outlineLevel="0" max="11010" min="11010" style="129" width="12.71"/>
    <col collapsed="false" customWidth="true" hidden="false" outlineLevel="0" max="11011" min="11011" style="129" width="47.43"/>
    <col collapsed="false" customWidth="true" hidden="false" outlineLevel="0" max="11012" min="11012" style="129" width="5.57"/>
    <col collapsed="false" customWidth="true" hidden="false" outlineLevel="0" max="11014" min="11013" style="129" width="3.71"/>
    <col collapsed="false" customWidth="true" hidden="false" outlineLevel="0" max="11015" min="11015" style="129" width="22"/>
    <col collapsed="false" customWidth="true" hidden="false" outlineLevel="0" max="11016" min="11016" style="129" width="5.57"/>
    <col collapsed="false" customWidth="true" hidden="false" outlineLevel="0" max="11018" min="11017" style="129" width="3.71"/>
    <col collapsed="false" customWidth="true" hidden="false" outlineLevel="0" max="11019" min="11019" style="129" width="22"/>
    <col collapsed="false" customWidth="true" hidden="false" outlineLevel="0" max="11020" min="11020" style="129" width="5.57"/>
    <col collapsed="false" customWidth="true" hidden="false" outlineLevel="0" max="11022" min="11021" style="129" width="3.71"/>
    <col collapsed="false" customWidth="true" hidden="false" outlineLevel="0" max="11023" min="11023" style="129" width="22"/>
    <col collapsed="false" customWidth="true" hidden="false" outlineLevel="0" max="11025" min="11024" style="129" width="15.71"/>
    <col collapsed="false" customWidth="true" hidden="false" outlineLevel="0" max="11026" min="11026" style="129" width="11.71"/>
    <col collapsed="false" customWidth="true" hidden="false" outlineLevel="0" max="11027" min="11027" style="129" width="6.43"/>
    <col collapsed="false" customWidth="true" hidden="false" outlineLevel="0" max="11028" min="11028" style="129" width="11.71"/>
    <col collapsed="false" customWidth="true" hidden="true" outlineLevel="0" max="11029" min="11029" style="129" width="12.8"/>
    <col collapsed="false" customWidth="true" hidden="false" outlineLevel="0" max="11030" min="11030" style="129" width="3.71"/>
    <col collapsed="false" customWidth="true" hidden="false" outlineLevel="0" max="11031" min="11031" style="129" width="11.14"/>
    <col collapsed="false" customWidth="false" hidden="false" outlineLevel="0" max="11033" min="11032" style="129" width="10.57"/>
    <col collapsed="false" customWidth="true" hidden="false" outlineLevel="0" max="11034" min="11034" style="129" width="13.43"/>
    <col collapsed="false" customWidth="false" hidden="false" outlineLevel="0" max="11254" min="11035" style="129" width="10.57"/>
    <col collapsed="false" customWidth="true" hidden="true" outlineLevel="0" max="11262" min="11255" style="129" width="12.8"/>
    <col collapsed="false" customWidth="true" hidden="false" outlineLevel="0" max="11265" min="11263" style="129" width="3.71"/>
    <col collapsed="false" customWidth="true" hidden="false" outlineLevel="0" max="11266" min="11266" style="129" width="12.71"/>
    <col collapsed="false" customWidth="true" hidden="false" outlineLevel="0" max="11267" min="11267" style="129" width="47.43"/>
    <col collapsed="false" customWidth="true" hidden="false" outlineLevel="0" max="11268" min="11268" style="129" width="5.57"/>
    <col collapsed="false" customWidth="true" hidden="false" outlineLevel="0" max="11270" min="11269" style="129" width="3.71"/>
    <col collapsed="false" customWidth="true" hidden="false" outlineLevel="0" max="11271" min="11271" style="129" width="22"/>
    <col collapsed="false" customWidth="true" hidden="false" outlineLevel="0" max="11272" min="11272" style="129" width="5.57"/>
    <col collapsed="false" customWidth="true" hidden="false" outlineLevel="0" max="11274" min="11273" style="129" width="3.71"/>
    <col collapsed="false" customWidth="true" hidden="false" outlineLevel="0" max="11275" min="11275" style="129" width="22"/>
    <col collapsed="false" customWidth="true" hidden="false" outlineLevel="0" max="11276" min="11276" style="129" width="5.57"/>
    <col collapsed="false" customWidth="true" hidden="false" outlineLevel="0" max="11278" min="11277" style="129" width="3.71"/>
    <col collapsed="false" customWidth="true" hidden="false" outlineLevel="0" max="11279" min="11279" style="129" width="22"/>
    <col collapsed="false" customWidth="true" hidden="false" outlineLevel="0" max="11281" min="11280" style="129" width="15.71"/>
    <col collapsed="false" customWidth="true" hidden="false" outlineLevel="0" max="11282" min="11282" style="129" width="11.71"/>
    <col collapsed="false" customWidth="true" hidden="false" outlineLevel="0" max="11283" min="11283" style="129" width="6.43"/>
    <col collapsed="false" customWidth="true" hidden="false" outlineLevel="0" max="11284" min="11284" style="129" width="11.71"/>
    <col collapsed="false" customWidth="true" hidden="true" outlineLevel="0" max="11285" min="11285" style="129" width="12.8"/>
    <col collapsed="false" customWidth="true" hidden="false" outlineLevel="0" max="11286" min="11286" style="129" width="3.71"/>
    <col collapsed="false" customWidth="true" hidden="false" outlineLevel="0" max="11287" min="11287" style="129" width="11.14"/>
    <col collapsed="false" customWidth="false" hidden="false" outlineLevel="0" max="11289" min="11288" style="129" width="10.57"/>
    <col collapsed="false" customWidth="true" hidden="false" outlineLevel="0" max="11290" min="11290" style="129" width="13.43"/>
    <col collapsed="false" customWidth="false" hidden="false" outlineLevel="0" max="11510" min="11291" style="129" width="10.57"/>
    <col collapsed="false" customWidth="true" hidden="true" outlineLevel="0" max="11518" min="11511" style="129" width="12.8"/>
    <col collapsed="false" customWidth="true" hidden="false" outlineLevel="0" max="11521" min="11519" style="129" width="3.71"/>
    <col collapsed="false" customWidth="true" hidden="false" outlineLevel="0" max="11522" min="11522" style="129" width="12.71"/>
    <col collapsed="false" customWidth="true" hidden="false" outlineLevel="0" max="11523" min="11523" style="129" width="47.43"/>
    <col collapsed="false" customWidth="true" hidden="false" outlineLevel="0" max="11524" min="11524" style="129" width="5.57"/>
    <col collapsed="false" customWidth="true" hidden="false" outlineLevel="0" max="11526" min="11525" style="129" width="3.71"/>
    <col collapsed="false" customWidth="true" hidden="false" outlineLevel="0" max="11527" min="11527" style="129" width="22"/>
    <col collapsed="false" customWidth="true" hidden="false" outlineLevel="0" max="11528" min="11528" style="129" width="5.57"/>
    <col collapsed="false" customWidth="true" hidden="false" outlineLevel="0" max="11530" min="11529" style="129" width="3.71"/>
    <col collapsed="false" customWidth="true" hidden="false" outlineLevel="0" max="11531" min="11531" style="129" width="22"/>
    <col collapsed="false" customWidth="true" hidden="false" outlineLevel="0" max="11532" min="11532" style="129" width="5.57"/>
    <col collapsed="false" customWidth="true" hidden="false" outlineLevel="0" max="11534" min="11533" style="129" width="3.71"/>
    <col collapsed="false" customWidth="true" hidden="false" outlineLevel="0" max="11535" min="11535" style="129" width="22"/>
    <col collapsed="false" customWidth="true" hidden="false" outlineLevel="0" max="11537" min="11536" style="129" width="15.71"/>
    <col collapsed="false" customWidth="true" hidden="false" outlineLevel="0" max="11538" min="11538" style="129" width="11.71"/>
    <col collapsed="false" customWidth="true" hidden="false" outlineLevel="0" max="11539" min="11539" style="129" width="6.43"/>
    <col collapsed="false" customWidth="true" hidden="false" outlineLevel="0" max="11540" min="11540" style="129" width="11.71"/>
    <col collapsed="false" customWidth="true" hidden="true" outlineLevel="0" max="11541" min="11541" style="129" width="12.8"/>
    <col collapsed="false" customWidth="true" hidden="false" outlineLevel="0" max="11542" min="11542" style="129" width="3.71"/>
    <col collapsed="false" customWidth="true" hidden="false" outlineLevel="0" max="11543" min="11543" style="129" width="11.14"/>
    <col collapsed="false" customWidth="false" hidden="false" outlineLevel="0" max="11545" min="11544" style="129" width="10.57"/>
    <col collapsed="false" customWidth="true" hidden="false" outlineLevel="0" max="11546" min="11546" style="129" width="13.43"/>
    <col collapsed="false" customWidth="false" hidden="false" outlineLevel="0" max="11766" min="11547" style="129" width="10.57"/>
    <col collapsed="false" customWidth="true" hidden="true" outlineLevel="0" max="11774" min="11767" style="129" width="12.8"/>
    <col collapsed="false" customWidth="true" hidden="false" outlineLevel="0" max="11777" min="11775" style="129" width="3.71"/>
    <col collapsed="false" customWidth="true" hidden="false" outlineLevel="0" max="11778" min="11778" style="129" width="12.71"/>
    <col collapsed="false" customWidth="true" hidden="false" outlineLevel="0" max="11779" min="11779" style="129" width="47.43"/>
    <col collapsed="false" customWidth="true" hidden="false" outlineLevel="0" max="11780" min="11780" style="129" width="5.57"/>
    <col collapsed="false" customWidth="true" hidden="false" outlineLevel="0" max="11782" min="11781" style="129" width="3.71"/>
    <col collapsed="false" customWidth="true" hidden="false" outlineLevel="0" max="11783" min="11783" style="129" width="22"/>
    <col collapsed="false" customWidth="true" hidden="false" outlineLevel="0" max="11784" min="11784" style="129" width="5.57"/>
    <col collapsed="false" customWidth="true" hidden="false" outlineLevel="0" max="11786" min="11785" style="129" width="3.71"/>
    <col collapsed="false" customWidth="true" hidden="false" outlineLevel="0" max="11787" min="11787" style="129" width="22"/>
    <col collapsed="false" customWidth="true" hidden="false" outlineLevel="0" max="11788" min="11788" style="129" width="5.57"/>
    <col collapsed="false" customWidth="true" hidden="false" outlineLevel="0" max="11790" min="11789" style="129" width="3.71"/>
    <col collapsed="false" customWidth="true" hidden="false" outlineLevel="0" max="11791" min="11791" style="129" width="22"/>
    <col collapsed="false" customWidth="true" hidden="false" outlineLevel="0" max="11793" min="11792" style="129" width="15.71"/>
    <col collapsed="false" customWidth="true" hidden="false" outlineLevel="0" max="11794" min="11794" style="129" width="11.71"/>
    <col collapsed="false" customWidth="true" hidden="false" outlineLevel="0" max="11795" min="11795" style="129" width="6.43"/>
    <col collapsed="false" customWidth="true" hidden="false" outlineLevel="0" max="11796" min="11796" style="129" width="11.71"/>
    <col collapsed="false" customWidth="true" hidden="true" outlineLevel="0" max="11797" min="11797" style="129" width="12.8"/>
    <col collapsed="false" customWidth="true" hidden="false" outlineLevel="0" max="11798" min="11798" style="129" width="3.71"/>
    <col collapsed="false" customWidth="true" hidden="false" outlineLevel="0" max="11799" min="11799" style="129" width="11.14"/>
    <col collapsed="false" customWidth="false" hidden="false" outlineLevel="0" max="11801" min="11800" style="129" width="10.57"/>
    <col collapsed="false" customWidth="true" hidden="false" outlineLevel="0" max="11802" min="11802" style="129" width="13.43"/>
    <col collapsed="false" customWidth="false" hidden="false" outlineLevel="0" max="12022" min="11803" style="129" width="10.57"/>
    <col collapsed="false" customWidth="true" hidden="true" outlineLevel="0" max="12030" min="12023" style="129" width="12.8"/>
    <col collapsed="false" customWidth="true" hidden="false" outlineLevel="0" max="12033" min="12031" style="129" width="3.71"/>
    <col collapsed="false" customWidth="true" hidden="false" outlineLevel="0" max="12034" min="12034" style="129" width="12.71"/>
    <col collapsed="false" customWidth="true" hidden="false" outlineLevel="0" max="12035" min="12035" style="129" width="47.43"/>
    <col collapsed="false" customWidth="true" hidden="false" outlineLevel="0" max="12036" min="12036" style="129" width="5.57"/>
    <col collapsed="false" customWidth="true" hidden="false" outlineLevel="0" max="12038" min="12037" style="129" width="3.71"/>
    <col collapsed="false" customWidth="true" hidden="false" outlineLevel="0" max="12039" min="12039" style="129" width="22"/>
    <col collapsed="false" customWidth="true" hidden="false" outlineLevel="0" max="12040" min="12040" style="129" width="5.57"/>
    <col collapsed="false" customWidth="true" hidden="false" outlineLevel="0" max="12042" min="12041" style="129" width="3.71"/>
    <col collapsed="false" customWidth="true" hidden="false" outlineLevel="0" max="12043" min="12043" style="129" width="22"/>
    <col collapsed="false" customWidth="true" hidden="false" outlineLevel="0" max="12044" min="12044" style="129" width="5.57"/>
    <col collapsed="false" customWidth="true" hidden="false" outlineLevel="0" max="12046" min="12045" style="129" width="3.71"/>
    <col collapsed="false" customWidth="true" hidden="false" outlineLevel="0" max="12047" min="12047" style="129" width="22"/>
    <col collapsed="false" customWidth="true" hidden="false" outlineLevel="0" max="12049" min="12048" style="129" width="15.71"/>
    <col collapsed="false" customWidth="true" hidden="false" outlineLevel="0" max="12050" min="12050" style="129" width="11.71"/>
    <col collapsed="false" customWidth="true" hidden="false" outlineLevel="0" max="12051" min="12051" style="129" width="6.43"/>
    <col collapsed="false" customWidth="true" hidden="false" outlineLevel="0" max="12052" min="12052" style="129" width="11.71"/>
    <col collapsed="false" customWidth="true" hidden="true" outlineLevel="0" max="12053" min="12053" style="129" width="12.8"/>
    <col collapsed="false" customWidth="true" hidden="false" outlineLevel="0" max="12054" min="12054" style="129" width="3.71"/>
    <col collapsed="false" customWidth="true" hidden="false" outlineLevel="0" max="12055" min="12055" style="129" width="11.14"/>
    <col collapsed="false" customWidth="false" hidden="false" outlineLevel="0" max="12057" min="12056" style="129" width="10.57"/>
    <col collapsed="false" customWidth="true" hidden="false" outlineLevel="0" max="12058" min="12058" style="129" width="13.43"/>
    <col collapsed="false" customWidth="false" hidden="false" outlineLevel="0" max="12278" min="12059" style="129" width="10.57"/>
    <col collapsed="false" customWidth="true" hidden="true" outlineLevel="0" max="12286" min="12279" style="129" width="12.8"/>
    <col collapsed="false" customWidth="true" hidden="false" outlineLevel="0" max="12289" min="12287" style="129" width="3.71"/>
    <col collapsed="false" customWidth="true" hidden="false" outlineLevel="0" max="12290" min="12290" style="129" width="12.71"/>
    <col collapsed="false" customWidth="true" hidden="false" outlineLevel="0" max="12291" min="12291" style="129" width="47.43"/>
    <col collapsed="false" customWidth="true" hidden="false" outlineLevel="0" max="12292" min="12292" style="129" width="5.57"/>
    <col collapsed="false" customWidth="true" hidden="false" outlineLevel="0" max="12294" min="12293" style="129" width="3.71"/>
    <col collapsed="false" customWidth="true" hidden="false" outlineLevel="0" max="12295" min="12295" style="129" width="22"/>
    <col collapsed="false" customWidth="true" hidden="false" outlineLevel="0" max="12296" min="12296" style="129" width="5.57"/>
    <col collapsed="false" customWidth="true" hidden="false" outlineLevel="0" max="12298" min="12297" style="129" width="3.71"/>
    <col collapsed="false" customWidth="true" hidden="false" outlineLevel="0" max="12299" min="12299" style="129" width="22"/>
    <col collapsed="false" customWidth="true" hidden="false" outlineLevel="0" max="12300" min="12300" style="129" width="5.57"/>
    <col collapsed="false" customWidth="true" hidden="false" outlineLevel="0" max="12302" min="12301" style="129" width="3.71"/>
    <col collapsed="false" customWidth="true" hidden="false" outlineLevel="0" max="12303" min="12303" style="129" width="22"/>
    <col collapsed="false" customWidth="true" hidden="false" outlineLevel="0" max="12305" min="12304" style="129" width="15.71"/>
    <col collapsed="false" customWidth="true" hidden="false" outlineLevel="0" max="12306" min="12306" style="129" width="11.71"/>
    <col collapsed="false" customWidth="true" hidden="false" outlineLevel="0" max="12307" min="12307" style="129" width="6.43"/>
    <col collapsed="false" customWidth="true" hidden="false" outlineLevel="0" max="12308" min="12308" style="129" width="11.71"/>
    <col collapsed="false" customWidth="true" hidden="true" outlineLevel="0" max="12309" min="12309" style="129" width="12.8"/>
    <col collapsed="false" customWidth="true" hidden="false" outlineLevel="0" max="12310" min="12310" style="129" width="3.71"/>
    <col collapsed="false" customWidth="true" hidden="false" outlineLevel="0" max="12311" min="12311" style="129" width="11.14"/>
    <col collapsed="false" customWidth="false" hidden="false" outlineLevel="0" max="12313" min="12312" style="129" width="10.57"/>
    <col collapsed="false" customWidth="true" hidden="false" outlineLevel="0" max="12314" min="12314" style="129" width="13.43"/>
    <col collapsed="false" customWidth="false" hidden="false" outlineLevel="0" max="12534" min="12315" style="129" width="10.57"/>
    <col collapsed="false" customWidth="true" hidden="true" outlineLevel="0" max="12542" min="12535" style="129" width="12.8"/>
    <col collapsed="false" customWidth="true" hidden="false" outlineLevel="0" max="12545" min="12543" style="129" width="3.71"/>
    <col collapsed="false" customWidth="true" hidden="false" outlineLevel="0" max="12546" min="12546" style="129" width="12.71"/>
    <col collapsed="false" customWidth="true" hidden="false" outlineLevel="0" max="12547" min="12547" style="129" width="47.43"/>
    <col collapsed="false" customWidth="true" hidden="false" outlineLevel="0" max="12548" min="12548" style="129" width="5.57"/>
    <col collapsed="false" customWidth="true" hidden="false" outlineLevel="0" max="12550" min="12549" style="129" width="3.71"/>
    <col collapsed="false" customWidth="true" hidden="false" outlineLevel="0" max="12551" min="12551" style="129" width="22"/>
    <col collapsed="false" customWidth="true" hidden="false" outlineLevel="0" max="12552" min="12552" style="129" width="5.57"/>
    <col collapsed="false" customWidth="true" hidden="false" outlineLevel="0" max="12554" min="12553" style="129" width="3.71"/>
    <col collapsed="false" customWidth="true" hidden="false" outlineLevel="0" max="12555" min="12555" style="129" width="22"/>
    <col collapsed="false" customWidth="true" hidden="false" outlineLevel="0" max="12556" min="12556" style="129" width="5.57"/>
    <col collapsed="false" customWidth="true" hidden="false" outlineLevel="0" max="12558" min="12557" style="129" width="3.71"/>
    <col collapsed="false" customWidth="true" hidden="false" outlineLevel="0" max="12559" min="12559" style="129" width="22"/>
    <col collapsed="false" customWidth="true" hidden="false" outlineLevel="0" max="12561" min="12560" style="129" width="15.71"/>
    <col collapsed="false" customWidth="true" hidden="false" outlineLevel="0" max="12562" min="12562" style="129" width="11.71"/>
    <col collapsed="false" customWidth="true" hidden="false" outlineLevel="0" max="12563" min="12563" style="129" width="6.43"/>
    <col collapsed="false" customWidth="true" hidden="false" outlineLevel="0" max="12564" min="12564" style="129" width="11.71"/>
    <col collapsed="false" customWidth="true" hidden="true" outlineLevel="0" max="12565" min="12565" style="129" width="12.8"/>
    <col collapsed="false" customWidth="true" hidden="false" outlineLevel="0" max="12566" min="12566" style="129" width="3.71"/>
    <col collapsed="false" customWidth="true" hidden="false" outlineLevel="0" max="12567" min="12567" style="129" width="11.14"/>
    <col collapsed="false" customWidth="false" hidden="false" outlineLevel="0" max="12569" min="12568" style="129" width="10.57"/>
    <col collapsed="false" customWidth="true" hidden="false" outlineLevel="0" max="12570" min="12570" style="129" width="13.43"/>
    <col collapsed="false" customWidth="false" hidden="false" outlineLevel="0" max="12790" min="12571" style="129" width="10.57"/>
    <col collapsed="false" customWidth="true" hidden="true" outlineLevel="0" max="12798" min="12791" style="129" width="12.8"/>
    <col collapsed="false" customWidth="true" hidden="false" outlineLevel="0" max="12801" min="12799" style="129" width="3.71"/>
    <col collapsed="false" customWidth="true" hidden="false" outlineLevel="0" max="12802" min="12802" style="129" width="12.71"/>
    <col collapsed="false" customWidth="true" hidden="false" outlineLevel="0" max="12803" min="12803" style="129" width="47.43"/>
    <col collapsed="false" customWidth="true" hidden="false" outlineLevel="0" max="12804" min="12804" style="129" width="5.57"/>
    <col collapsed="false" customWidth="true" hidden="false" outlineLevel="0" max="12806" min="12805" style="129" width="3.71"/>
    <col collapsed="false" customWidth="true" hidden="false" outlineLevel="0" max="12807" min="12807" style="129" width="22"/>
    <col collapsed="false" customWidth="true" hidden="false" outlineLevel="0" max="12808" min="12808" style="129" width="5.57"/>
    <col collapsed="false" customWidth="true" hidden="false" outlineLevel="0" max="12810" min="12809" style="129" width="3.71"/>
    <col collapsed="false" customWidth="true" hidden="false" outlineLevel="0" max="12811" min="12811" style="129" width="22"/>
    <col collapsed="false" customWidth="true" hidden="false" outlineLevel="0" max="12812" min="12812" style="129" width="5.57"/>
    <col collapsed="false" customWidth="true" hidden="false" outlineLevel="0" max="12814" min="12813" style="129" width="3.71"/>
    <col collapsed="false" customWidth="true" hidden="false" outlineLevel="0" max="12815" min="12815" style="129" width="22"/>
    <col collapsed="false" customWidth="true" hidden="false" outlineLevel="0" max="12817" min="12816" style="129" width="15.71"/>
    <col collapsed="false" customWidth="true" hidden="false" outlineLevel="0" max="12818" min="12818" style="129" width="11.71"/>
    <col collapsed="false" customWidth="true" hidden="false" outlineLevel="0" max="12819" min="12819" style="129" width="6.43"/>
    <col collapsed="false" customWidth="true" hidden="false" outlineLevel="0" max="12820" min="12820" style="129" width="11.71"/>
    <col collapsed="false" customWidth="true" hidden="true" outlineLevel="0" max="12821" min="12821" style="129" width="12.8"/>
    <col collapsed="false" customWidth="true" hidden="false" outlineLevel="0" max="12822" min="12822" style="129" width="3.71"/>
    <col collapsed="false" customWidth="true" hidden="false" outlineLevel="0" max="12823" min="12823" style="129" width="11.14"/>
    <col collapsed="false" customWidth="false" hidden="false" outlineLevel="0" max="12825" min="12824" style="129" width="10.57"/>
    <col collapsed="false" customWidth="true" hidden="false" outlineLevel="0" max="12826" min="12826" style="129" width="13.43"/>
    <col collapsed="false" customWidth="false" hidden="false" outlineLevel="0" max="13046" min="12827" style="129" width="10.57"/>
    <col collapsed="false" customWidth="true" hidden="true" outlineLevel="0" max="13054" min="13047" style="129" width="12.8"/>
    <col collapsed="false" customWidth="true" hidden="false" outlineLevel="0" max="13057" min="13055" style="129" width="3.71"/>
    <col collapsed="false" customWidth="true" hidden="false" outlineLevel="0" max="13058" min="13058" style="129" width="12.71"/>
    <col collapsed="false" customWidth="true" hidden="false" outlineLevel="0" max="13059" min="13059" style="129" width="47.43"/>
    <col collapsed="false" customWidth="true" hidden="false" outlineLevel="0" max="13060" min="13060" style="129" width="5.57"/>
    <col collapsed="false" customWidth="true" hidden="false" outlineLevel="0" max="13062" min="13061" style="129" width="3.71"/>
    <col collapsed="false" customWidth="true" hidden="false" outlineLevel="0" max="13063" min="13063" style="129" width="22"/>
    <col collapsed="false" customWidth="true" hidden="false" outlineLevel="0" max="13064" min="13064" style="129" width="5.57"/>
    <col collapsed="false" customWidth="true" hidden="false" outlineLevel="0" max="13066" min="13065" style="129" width="3.71"/>
    <col collapsed="false" customWidth="true" hidden="false" outlineLevel="0" max="13067" min="13067" style="129" width="22"/>
    <col collapsed="false" customWidth="true" hidden="false" outlineLevel="0" max="13068" min="13068" style="129" width="5.57"/>
    <col collapsed="false" customWidth="true" hidden="false" outlineLevel="0" max="13070" min="13069" style="129" width="3.71"/>
    <col collapsed="false" customWidth="true" hidden="false" outlineLevel="0" max="13071" min="13071" style="129" width="22"/>
    <col collapsed="false" customWidth="true" hidden="false" outlineLevel="0" max="13073" min="13072" style="129" width="15.71"/>
    <col collapsed="false" customWidth="true" hidden="false" outlineLevel="0" max="13074" min="13074" style="129" width="11.71"/>
    <col collapsed="false" customWidth="true" hidden="false" outlineLevel="0" max="13075" min="13075" style="129" width="6.43"/>
    <col collapsed="false" customWidth="true" hidden="false" outlineLevel="0" max="13076" min="13076" style="129" width="11.71"/>
    <col collapsed="false" customWidth="true" hidden="true" outlineLevel="0" max="13077" min="13077" style="129" width="12.8"/>
    <col collapsed="false" customWidth="true" hidden="false" outlineLevel="0" max="13078" min="13078" style="129" width="3.71"/>
    <col collapsed="false" customWidth="true" hidden="false" outlineLevel="0" max="13079" min="13079" style="129" width="11.14"/>
    <col collapsed="false" customWidth="false" hidden="false" outlineLevel="0" max="13081" min="13080" style="129" width="10.57"/>
    <col collapsed="false" customWidth="true" hidden="false" outlineLevel="0" max="13082" min="13082" style="129" width="13.43"/>
    <col collapsed="false" customWidth="false" hidden="false" outlineLevel="0" max="13302" min="13083" style="129" width="10.57"/>
    <col collapsed="false" customWidth="true" hidden="true" outlineLevel="0" max="13310" min="13303" style="129" width="12.8"/>
    <col collapsed="false" customWidth="true" hidden="false" outlineLevel="0" max="13313" min="13311" style="129" width="3.71"/>
    <col collapsed="false" customWidth="true" hidden="false" outlineLevel="0" max="13314" min="13314" style="129" width="12.71"/>
    <col collapsed="false" customWidth="true" hidden="false" outlineLevel="0" max="13315" min="13315" style="129" width="47.43"/>
    <col collapsed="false" customWidth="true" hidden="false" outlineLevel="0" max="13316" min="13316" style="129" width="5.57"/>
    <col collapsed="false" customWidth="true" hidden="false" outlineLevel="0" max="13318" min="13317" style="129" width="3.71"/>
    <col collapsed="false" customWidth="true" hidden="false" outlineLevel="0" max="13319" min="13319" style="129" width="22"/>
    <col collapsed="false" customWidth="true" hidden="false" outlineLevel="0" max="13320" min="13320" style="129" width="5.57"/>
    <col collapsed="false" customWidth="true" hidden="false" outlineLevel="0" max="13322" min="13321" style="129" width="3.71"/>
    <col collapsed="false" customWidth="true" hidden="false" outlineLevel="0" max="13323" min="13323" style="129" width="22"/>
    <col collapsed="false" customWidth="true" hidden="false" outlineLevel="0" max="13324" min="13324" style="129" width="5.57"/>
    <col collapsed="false" customWidth="true" hidden="false" outlineLevel="0" max="13326" min="13325" style="129" width="3.71"/>
    <col collapsed="false" customWidth="true" hidden="false" outlineLevel="0" max="13327" min="13327" style="129" width="22"/>
    <col collapsed="false" customWidth="true" hidden="false" outlineLevel="0" max="13329" min="13328" style="129" width="15.71"/>
    <col collapsed="false" customWidth="true" hidden="false" outlineLevel="0" max="13330" min="13330" style="129" width="11.71"/>
    <col collapsed="false" customWidth="true" hidden="false" outlineLevel="0" max="13331" min="13331" style="129" width="6.43"/>
    <col collapsed="false" customWidth="true" hidden="false" outlineLevel="0" max="13332" min="13332" style="129" width="11.71"/>
    <col collapsed="false" customWidth="true" hidden="true" outlineLevel="0" max="13333" min="13333" style="129" width="12.8"/>
    <col collapsed="false" customWidth="true" hidden="false" outlineLevel="0" max="13334" min="13334" style="129" width="3.71"/>
    <col collapsed="false" customWidth="true" hidden="false" outlineLevel="0" max="13335" min="13335" style="129" width="11.14"/>
    <col collapsed="false" customWidth="false" hidden="false" outlineLevel="0" max="13337" min="13336" style="129" width="10.57"/>
    <col collapsed="false" customWidth="true" hidden="false" outlineLevel="0" max="13338" min="13338" style="129" width="13.43"/>
    <col collapsed="false" customWidth="false" hidden="false" outlineLevel="0" max="13558" min="13339" style="129" width="10.57"/>
    <col collapsed="false" customWidth="true" hidden="true" outlineLevel="0" max="13566" min="13559" style="129" width="12.8"/>
    <col collapsed="false" customWidth="true" hidden="false" outlineLevel="0" max="13569" min="13567" style="129" width="3.71"/>
    <col collapsed="false" customWidth="true" hidden="false" outlineLevel="0" max="13570" min="13570" style="129" width="12.71"/>
    <col collapsed="false" customWidth="true" hidden="false" outlineLevel="0" max="13571" min="13571" style="129" width="47.43"/>
    <col collapsed="false" customWidth="true" hidden="false" outlineLevel="0" max="13572" min="13572" style="129" width="5.57"/>
    <col collapsed="false" customWidth="true" hidden="false" outlineLevel="0" max="13574" min="13573" style="129" width="3.71"/>
    <col collapsed="false" customWidth="true" hidden="false" outlineLevel="0" max="13575" min="13575" style="129" width="22"/>
    <col collapsed="false" customWidth="true" hidden="false" outlineLevel="0" max="13576" min="13576" style="129" width="5.57"/>
    <col collapsed="false" customWidth="true" hidden="false" outlineLevel="0" max="13578" min="13577" style="129" width="3.71"/>
    <col collapsed="false" customWidth="true" hidden="false" outlineLevel="0" max="13579" min="13579" style="129" width="22"/>
    <col collapsed="false" customWidth="true" hidden="false" outlineLevel="0" max="13580" min="13580" style="129" width="5.57"/>
    <col collapsed="false" customWidth="true" hidden="false" outlineLevel="0" max="13582" min="13581" style="129" width="3.71"/>
    <col collapsed="false" customWidth="true" hidden="false" outlineLevel="0" max="13583" min="13583" style="129" width="22"/>
    <col collapsed="false" customWidth="true" hidden="false" outlineLevel="0" max="13585" min="13584" style="129" width="15.71"/>
    <col collapsed="false" customWidth="true" hidden="false" outlineLevel="0" max="13586" min="13586" style="129" width="11.71"/>
    <col collapsed="false" customWidth="true" hidden="false" outlineLevel="0" max="13587" min="13587" style="129" width="6.43"/>
    <col collapsed="false" customWidth="true" hidden="false" outlineLevel="0" max="13588" min="13588" style="129" width="11.71"/>
    <col collapsed="false" customWidth="true" hidden="true" outlineLevel="0" max="13589" min="13589" style="129" width="12.8"/>
    <col collapsed="false" customWidth="true" hidden="false" outlineLevel="0" max="13590" min="13590" style="129" width="3.71"/>
    <col collapsed="false" customWidth="true" hidden="false" outlineLevel="0" max="13591" min="13591" style="129" width="11.14"/>
    <col collapsed="false" customWidth="false" hidden="false" outlineLevel="0" max="13593" min="13592" style="129" width="10.57"/>
    <col collapsed="false" customWidth="true" hidden="false" outlineLevel="0" max="13594" min="13594" style="129" width="13.43"/>
    <col collapsed="false" customWidth="false" hidden="false" outlineLevel="0" max="13814" min="13595" style="129" width="10.57"/>
    <col collapsed="false" customWidth="true" hidden="true" outlineLevel="0" max="13822" min="13815" style="129" width="12.8"/>
    <col collapsed="false" customWidth="true" hidden="false" outlineLevel="0" max="13825" min="13823" style="129" width="3.71"/>
    <col collapsed="false" customWidth="true" hidden="false" outlineLevel="0" max="13826" min="13826" style="129" width="12.71"/>
    <col collapsed="false" customWidth="true" hidden="false" outlineLevel="0" max="13827" min="13827" style="129" width="47.43"/>
    <col collapsed="false" customWidth="true" hidden="false" outlineLevel="0" max="13828" min="13828" style="129" width="5.57"/>
    <col collapsed="false" customWidth="true" hidden="false" outlineLevel="0" max="13830" min="13829" style="129" width="3.71"/>
    <col collapsed="false" customWidth="true" hidden="false" outlineLevel="0" max="13831" min="13831" style="129" width="22"/>
    <col collapsed="false" customWidth="true" hidden="false" outlineLevel="0" max="13832" min="13832" style="129" width="5.57"/>
    <col collapsed="false" customWidth="true" hidden="false" outlineLevel="0" max="13834" min="13833" style="129" width="3.71"/>
    <col collapsed="false" customWidth="true" hidden="false" outlineLevel="0" max="13835" min="13835" style="129" width="22"/>
    <col collapsed="false" customWidth="true" hidden="false" outlineLevel="0" max="13836" min="13836" style="129" width="5.57"/>
    <col collapsed="false" customWidth="true" hidden="false" outlineLevel="0" max="13838" min="13837" style="129" width="3.71"/>
    <col collapsed="false" customWidth="true" hidden="false" outlineLevel="0" max="13839" min="13839" style="129" width="22"/>
    <col collapsed="false" customWidth="true" hidden="false" outlineLevel="0" max="13841" min="13840" style="129" width="15.71"/>
    <col collapsed="false" customWidth="true" hidden="false" outlineLevel="0" max="13842" min="13842" style="129" width="11.71"/>
    <col collapsed="false" customWidth="true" hidden="false" outlineLevel="0" max="13843" min="13843" style="129" width="6.43"/>
    <col collapsed="false" customWidth="true" hidden="false" outlineLevel="0" max="13844" min="13844" style="129" width="11.71"/>
    <col collapsed="false" customWidth="true" hidden="true" outlineLevel="0" max="13845" min="13845" style="129" width="12.8"/>
    <col collapsed="false" customWidth="true" hidden="false" outlineLevel="0" max="13846" min="13846" style="129" width="3.71"/>
    <col collapsed="false" customWidth="true" hidden="false" outlineLevel="0" max="13847" min="13847" style="129" width="11.14"/>
    <col collapsed="false" customWidth="false" hidden="false" outlineLevel="0" max="13849" min="13848" style="129" width="10.57"/>
    <col collapsed="false" customWidth="true" hidden="false" outlineLevel="0" max="13850" min="13850" style="129" width="13.43"/>
    <col collapsed="false" customWidth="false" hidden="false" outlineLevel="0" max="14070" min="13851" style="129" width="10.57"/>
    <col collapsed="false" customWidth="true" hidden="true" outlineLevel="0" max="14078" min="14071" style="129" width="12.8"/>
    <col collapsed="false" customWidth="true" hidden="false" outlineLevel="0" max="14081" min="14079" style="129" width="3.71"/>
    <col collapsed="false" customWidth="true" hidden="false" outlineLevel="0" max="14082" min="14082" style="129" width="12.71"/>
    <col collapsed="false" customWidth="true" hidden="false" outlineLevel="0" max="14083" min="14083" style="129" width="47.43"/>
    <col collapsed="false" customWidth="true" hidden="false" outlineLevel="0" max="14084" min="14084" style="129" width="5.57"/>
    <col collapsed="false" customWidth="true" hidden="false" outlineLevel="0" max="14086" min="14085" style="129" width="3.71"/>
    <col collapsed="false" customWidth="true" hidden="false" outlineLevel="0" max="14087" min="14087" style="129" width="22"/>
    <col collapsed="false" customWidth="true" hidden="false" outlineLevel="0" max="14088" min="14088" style="129" width="5.57"/>
    <col collapsed="false" customWidth="true" hidden="false" outlineLevel="0" max="14090" min="14089" style="129" width="3.71"/>
    <col collapsed="false" customWidth="true" hidden="false" outlineLevel="0" max="14091" min="14091" style="129" width="22"/>
    <col collapsed="false" customWidth="true" hidden="false" outlineLevel="0" max="14092" min="14092" style="129" width="5.57"/>
    <col collapsed="false" customWidth="true" hidden="false" outlineLevel="0" max="14094" min="14093" style="129" width="3.71"/>
    <col collapsed="false" customWidth="true" hidden="false" outlineLevel="0" max="14095" min="14095" style="129" width="22"/>
    <col collapsed="false" customWidth="true" hidden="false" outlineLevel="0" max="14097" min="14096" style="129" width="15.71"/>
    <col collapsed="false" customWidth="true" hidden="false" outlineLevel="0" max="14098" min="14098" style="129" width="11.71"/>
    <col collapsed="false" customWidth="true" hidden="false" outlineLevel="0" max="14099" min="14099" style="129" width="6.43"/>
    <col collapsed="false" customWidth="true" hidden="false" outlineLevel="0" max="14100" min="14100" style="129" width="11.71"/>
    <col collapsed="false" customWidth="true" hidden="true" outlineLevel="0" max="14101" min="14101" style="129" width="12.8"/>
    <col collapsed="false" customWidth="true" hidden="false" outlineLevel="0" max="14102" min="14102" style="129" width="3.71"/>
    <col collapsed="false" customWidth="true" hidden="false" outlineLevel="0" max="14103" min="14103" style="129" width="11.14"/>
    <col collapsed="false" customWidth="false" hidden="false" outlineLevel="0" max="14105" min="14104" style="129" width="10.57"/>
    <col collapsed="false" customWidth="true" hidden="false" outlineLevel="0" max="14106" min="14106" style="129" width="13.43"/>
    <col collapsed="false" customWidth="false" hidden="false" outlineLevel="0" max="14326" min="14107" style="129" width="10.57"/>
    <col collapsed="false" customWidth="true" hidden="true" outlineLevel="0" max="14334" min="14327" style="129" width="12.8"/>
    <col collapsed="false" customWidth="true" hidden="false" outlineLevel="0" max="14337" min="14335" style="129" width="3.71"/>
    <col collapsed="false" customWidth="true" hidden="false" outlineLevel="0" max="14338" min="14338" style="129" width="12.71"/>
    <col collapsed="false" customWidth="true" hidden="false" outlineLevel="0" max="14339" min="14339" style="129" width="47.43"/>
    <col collapsed="false" customWidth="true" hidden="false" outlineLevel="0" max="14340" min="14340" style="129" width="5.57"/>
    <col collapsed="false" customWidth="true" hidden="false" outlineLevel="0" max="14342" min="14341" style="129" width="3.71"/>
    <col collapsed="false" customWidth="true" hidden="false" outlineLevel="0" max="14343" min="14343" style="129" width="22"/>
    <col collapsed="false" customWidth="true" hidden="false" outlineLevel="0" max="14344" min="14344" style="129" width="5.57"/>
    <col collapsed="false" customWidth="true" hidden="false" outlineLevel="0" max="14346" min="14345" style="129" width="3.71"/>
    <col collapsed="false" customWidth="true" hidden="false" outlineLevel="0" max="14347" min="14347" style="129" width="22"/>
    <col collapsed="false" customWidth="true" hidden="false" outlineLevel="0" max="14348" min="14348" style="129" width="5.57"/>
    <col collapsed="false" customWidth="true" hidden="false" outlineLevel="0" max="14350" min="14349" style="129" width="3.71"/>
    <col collapsed="false" customWidth="true" hidden="false" outlineLevel="0" max="14351" min="14351" style="129" width="22"/>
    <col collapsed="false" customWidth="true" hidden="false" outlineLevel="0" max="14353" min="14352" style="129" width="15.71"/>
    <col collapsed="false" customWidth="true" hidden="false" outlineLevel="0" max="14354" min="14354" style="129" width="11.71"/>
    <col collapsed="false" customWidth="true" hidden="false" outlineLevel="0" max="14355" min="14355" style="129" width="6.43"/>
    <col collapsed="false" customWidth="true" hidden="false" outlineLevel="0" max="14356" min="14356" style="129" width="11.71"/>
    <col collapsed="false" customWidth="true" hidden="true" outlineLevel="0" max="14357" min="14357" style="129" width="12.8"/>
    <col collapsed="false" customWidth="true" hidden="false" outlineLevel="0" max="14358" min="14358" style="129" width="3.71"/>
    <col collapsed="false" customWidth="true" hidden="false" outlineLevel="0" max="14359" min="14359" style="129" width="11.14"/>
    <col collapsed="false" customWidth="false" hidden="false" outlineLevel="0" max="14361" min="14360" style="129" width="10.57"/>
    <col collapsed="false" customWidth="true" hidden="false" outlineLevel="0" max="14362" min="14362" style="129" width="13.43"/>
    <col collapsed="false" customWidth="false" hidden="false" outlineLevel="0" max="14582" min="14363" style="129" width="10.57"/>
    <col collapsed="false" customWidth="true" hidden="true" outlineLevel="0" max="14590" min="14583" style="129" width="12.8"/>
    <col collapsed="false" customWidth="true" hidden="false" outlineLevel="0" max="14593" min="14591" style="129" width="3.71"/>
    <col collapsed="false" customWidth="true" hidden="false" outlineLevel="0" max="14594" min="14594" style="129" width="12.71"/>
    <col collapsed="false" customWidth="true" hidden="false" outlineLevel="0" max="14595" min="14595" style="129" width="47.43"/>
    <col collapsed="false" customWidth="true" hidden="false" outlineLevel="0" max="14596" min="14596" style="129" width="5.57"/>
    <col collapsed="false" customWidth="true" hidden="false" outlineLevel="0" max="14598" min="14597" style="129" width="3.71"/>
    <col collapsed="false" customWidth="true" hidden="false" outlineLevel="0" max="14599" min="14599" style="129" width="22"/>
    <col collapsed="false" customWidth="true" hidden="false" outlineLevel="0" max="14600" min="14600" style="129" width="5.57"/>
    <col collapsed="false" customWidth="true" hidden="false" outlineLevel="0" max="14602" min="14601" style="129" width="3.71"/>
    <col collapsed="false" customWidth="true" hidden="false" outlineLevel="0" max="14603" min="14603" style="129" width="22"/>
    <col collapsed="false" customWidth="true" hidden="false" outlineLevel="0" max="14604" min="14604" style="129" width="5.57"/>
    <col collapsed="false" customWidth="true" hidden="false" outlineLevel="0" max="14606" min="14605" style="129" width="3.71"/>
    <col collapsed="false" customWidth="true" hidden="false" outlineLevel="0" max="14607" min="14607" style="129" width="22"/>
    <col collapsed="false" customWidth="true" hidden="false" outlineLevel="0" max="14609" min="14608" style="129" width="15.71"/>
    <col collapsed="false" customWidth="true" hidden="false" outlineLevel="0" max="14610" min="14610" style="129" width="11.71"/>
    <col collapsed="false" customWidth="true" hidden="false" outlineLevel="0" max="14611" min="14611" style="129" width="6.43"/>
    <col collapsed="false" customWidth="true" hidden="false" outlineLevel="0" max="14612" min="14612" style="129" width="11.71"/>
    <col collapsed="false" customWidth="true" hidden="true" outlineLevel="0" max="14613" min="14613" style="129" width="12.8"/>
    <col collapsed="false" customWidth="true" hidden="false" outlineLevel="0" max="14614" min="14614" style="129" width="3.71"/>
    <col collapsed="false" customWidth="true" hidden="false" outlineLevel="0" max="14615" min="14615" style="129" width="11.14"/>
    <col collapsed="false" customWidth="false" hidden="false" outlineLevel="0" max="14617" min="14616" style="129" width="10.57"/>
    <col collapsed="false" customWidth="true" hidden="false" outlineLevel="0" max="14618" min="14618" style="129" width="13.43"/>
    <col collapsed="false" customWidth="false" hidden="false" outlineLevel="0" max="14838" min="14619" style="129" width="10.57"/>
    <col collapsed="false" customWidth="true" hidden="true" outlineLevel="0" max="14846" min="14839" style="129" width="12.8"/>
    <col collapsed="false" customWidth="true" hidden="false" outlineLevel="0" max="14849" min="14847" style="129" width="3.71"/>
    <col collapsed="false" customWidth="true" hidden="false" outlineLevel="0" max="14850" min="14850" style="129" width="12.71"/>
    <col collapsed="false" customWidth="true" hidden="false" outlineLevel="0" max="14851" min="14851" style="129" width="47.43"/>
    <col collapsed="false" customWidth="true" hidden="false" outlineLevel="0" max="14852" min="14852" style="129" width="5.57"/>
    <col collapsed="false" customWidth="true" hidden="false" outlineLevel="0" max="14854" min="14853" style="129" width="3.71"/>
    <col collapsed="false" customWidth="true" hidden="false" outlineLevel="0" max="14855" min="14855" style="129" width="22"/>
    <col collapsed="false" customWidth="true" hidden="false" outlineLevel="0" max="14856" min="14856" style="129" width="5.57"/>
    <col collapsed="false" customWidth="true" hidden="false" outlineLevel="0" max="14858" min="14857" style="129" width="3.71"/>
    <col collapsed="false" customWidth="true" hidden="false" outlineLevel="0" max="14859" min="14859" style="129" width="22"/>
    <col collapsed="false" customWidth="true" hidden="false" outlineLevel="0" max="14860" min="14860" style="129" width="5.57"/>
    <col collapsed="false" customWidth="true" hidden="false" outlineLevel="0" max="14862" min="14861" style="129" width="3.71"/>
    <col collapsed="false" customWidth="true" hidden="false" outlineLevel="0" max="14863" min="14863" style="129" width="22"/>
    <col collapsed="false" customWidth="true" hidden="false" outlineLevel="0" max="14865" min="14864" style="129" width="15.71"/>
    <col collapsed="false" customWidth="true" hidden="false" outlineLevel="0" max="14866" min="14866" style="129" width="11.71"/>
    <col collapsed="false" customWidth="true" hidden="false" outlineLevel="0" max="14867" min="14867" style="129" width="6.43"/>
    <col collapsed="false" customWidth="true" hidden="false" outlineLevel="0" max="14868" min="14868" style="129" width="11.71"/>
    <col collapsed="false" customWidth="true" hidden="true" outlineLevel="0" max="14869" min="14869" style="129" width="12.8"/>
    <col collapsed="false" customWidth="true" hidden="false" outlineLevel="0" max="14870" min="14870" style="129" width="3.71"/>
    <col collapsed="false" customWidth="true" hidden="false" outlineLevel="0" max="14871" min="14871" style="129" width="11.14"/>
    <col collapsed="false" customWidth="false" hidden="false" outlineLevel="0" max="14873" min="14872" style="129" width="10.57"/>
    <col collapsed="false" customWidth="true" hidden="false" outlineLevel="0" max="14874" min="14874" style="129" width="13.43"/>
    <col collapsed="false" customWidth="false" hidden="false" outlineLevel="0" max="15094" min="14875" style="129" width="10.57"/>
    <col collapsed="false" customWidth="true" hidden="true" outlineLevel="0" max="15102" min="15095" style="129" width="12.8"/>
    <col collapsed="false" customWidth="true" hidden="false" outlineLevel="0" max="15105" min="15103" style="129" width="3.71"/>
    <col collapsed="false" customWidth="true" hidden="false" outlineLevel="0" max="15106" min="15106" style="129" width="12.71"/>
    <col collapsed="false" customWidth="true" hidden="false" outlineLevel="0" max="15107" min="15107" style="129" width="47.43"/>
    <col collapsed="false" customWidth="true" hidden="false" outlineLevel="0" max="15108" min="15108" style="129" width="5.57"/>
    <col collapsed="false" customWidth="true" hidden="false" outlineLevel="0" max="15110" min="15109" style="129" width="3.71"/>
    <col collapsed="false" customWidth="true" hidden="false" outlineLevel="0" max="15111" min="15111" style="129" width="22"/>
    <col collapsed="false" customWidth="true" hidden="false" outlineLevel="0" max="15112" min="15112" style="129" width="5.57"/>
    <col collapsed="false" customWidth="true" hidden="false" outlineLevel="0" max="15114" min="15113" style="129" width="3.71"/>
    <col collapsed="false" customWidth="true" hidden="false" outlineLevel="0" max="15115" min="15115" style="129" width="22"/>
    <col collapsed="false" customWidth="true" hidden="false" outlineLevel="0" max="15116" min="15116" style="129" width="5.57"/>
    <col collapsed="false" customWidth="true" hidden="false" outlineLevel="0" max="15118" min="15117" style="129" width="3.71"/>
    <col collapsed="false" customWidth="true" hidden="false" outlineLevel="0" max="15119" min="15119" style="129" width="22"/>
    <col collapsed="false" customWidth="true" hidden="false" outlineLevel="0" max="15121" min="15120" style="129" width="15.71"/>
    <col collapsed="false" customWidth="true" hidden="false" outlineLevel="0" max="15122" min="15122" style="129" width="11.71"/>
    <col collapsed="false" customWidth="true" hidden="false" outlineLevel="0" max="15123" min="15123" style="129" width="6.43"/>
    <col collapsed="false" customWidth="true" hidden="false" outlineLevel="0" max="15124" min="15124" style="129" width="11.71"/>
    <col collapsed="false" customWidth="true" hidden="true" outlineLevel="0" max="15125" min="15125" style="129" width="12.8"/>
    <col collapsed="false" customWidth="true" hidden="false" outlineLevel="0" max="15126" min="15126" style="129" width="3.71"/>
    <col collapsed="false" customWidth="true" hidden="false" outlineLevel="0" max="15127" min="15127" style="129" width="11.14"/>
    <col collapsed="false" customWidth="false" hidden="false" outlineLevel="0" max="15129" min="15128" style="129" width="10.57"/>
    <col collapsed="false" customWidth="true" hidden="false" outlineLevel="0" max="15130" min="15130" style="129" width="13.43"/>
    <col collapsed="false" customWidth="false" hidden="false" outlineLevel="0" max="15350" min="15131" style="129" width="10.57"/>
    <col collapsed="false" customWidth="true" hidden="true" outlineLevel="0" max="15358" min="15351" style="129" width="12.8"/>
    <col collapsed="false" customWidth="true" hidden="false" outlineLevel="0" max="15361" min="15359" style="129" width="3.71"/>
    <col collapsed="false" customWidth="true" hidden="false" outlineLevel="0" max="15362" min="15362" style="129" width="12.71"/>
    <col collapsed="false" customWidth="true" hidden="false" outlineLevel="0" max="15363" min="15363" style="129" width="47.43"/>
    <col collapsed="false" customWidth="true" hidden="false" outlineLevel="0" max="15364" min="15364" style="129" width="5.57"/>
    <col collapsed="false" customWidth="true" hidden="false" outlineLevel="0" max="15366" min="15365" style="129" width="3.71"/>
    <col collapsed="false" customWidth="true" hidden="false" outlineLevel="0" max="15367" min="15367" style="129" width="22"/>
    <col collapsed="false" customWidth="true" hidden="false" outlineLevel="0" max="15368" min="15368" style="129" width="5.57"/>
    <col collapsed="false" customWidth="true" hidden="false" outlineLevel="0" max="15370" min="15369" style="129" width="3.71"/>
    <col collapsed="false" customWidth="true" hidden="false" outlineLevel="0" max="15371" min="15371" style="129" width="22"/>
    <col collapsed="false" customWidth="true" hidden="false" outlineLevel="0" max="15372" min="15372" style="129" width="5.57"/>
    <col collapsed="false" customWidth="true" hidden="false" outlineLevel="0" max="15374" min="15373" style="129" width="3.71"/>
    <col collapsed="false" customWidth="true" hidden="false" outlineLevel="0" max="15375" min="15375" style="129" width="22"/>
    <col collapsed="false" customWidth="true" hidden="false" outlineLevel="0" max="15377" min="15376" style="129" width="15.71"/>
    <col collapsed="false" customWidth="true" hidden="false" outlineLevel="0" max="15378" min="15378" style="129" width="11.71"/>
    <col collapsed="false" customWidth="true" hidden="false" outlineLevel="0" max="15379" min="15379" style="129" width="6.43"/>
    <col collapsed="false" customWidth="true" hidden="false" outlineLevel="0" max="15380" min="15380" style="129" width="11.71"/>
    <col collapsed="false" customWidth="true" hidden="true" outlineLevel="0" max="15381" min="15381" style="129" width="12.8"/>
    <col collapsed="false" customWidth="true" hidden="false" outlineLevel="0" max="15382" min="15382" style="129" width="3.71"/>
    <col collapsed="false" customWidth="true" hidden="false" outlineLevel="0" max="15383" min="15383" style="129" width="11.14"/>
    <col collapsed="false" customWidth="false" hidden="false" outlineLevel="0" max="15385" min="15384" style="129" width="10.57"/>
    <col collapsed="false" customWidth="true" hidden="false" outlineLevel="0" max="15386" min="15386" style="129" width="13.43"/>
    <col collapsed="false" customWidth="false" hidden="false" outlineLevel="0" max="15606" min="15387" style="129" width="10.57"/>
    <col collapsed="false" customWidth="true" hidden="true" outlineLevel="0" max="15614" min="15607" style="129" width="12.8"/>
    <col collapsed="false" customWidth="true" hidden="false" outlineLevel="0" max="15617" min="15615" style="129" width="3.71"/>
    <col collapsed="false" customWidth="true" hidden="false" outlineLevel="0" max="15618" min="15618" style="129" width="12.71"/>
    <col collapsed="false" customWidth="true" hidden="false" outlineLevel="0" max="15619" min="15619" style="129" width="47.43"/>
    <col collapsed="false" customWidth="true" hidden="false" outlineLevel="0" max="15620" min="15620" style="129" width="5.57"/>
    <col collapsed="false" customWidth="true" hidden="false" outlineLevel="0" max="15622" min="15621" style="129" width="3.71"/>
    <col collapsed="false" customWidth="true" hidden="false" outlineLevel="0" max="15623" min="15623" style="129" width="22"/>
    <col collapsed="false" customWidth="true" hidden="false" outlineLevel="0" max="15624" min="15624" style="129" width="5.57"/>
    <col collapsed="false" customWidth="true" hidden="false" outlineLevel="0" max="15626" min="15625" style="129" width="3.71"/>
    <col collapsed="false" customWidth="true" hidden="false" outlineLevel="0" max="15627" min="15627" style="129" width="22"/>
    <col collapsed="false" customWidth="true" hidden="false" outlineLevel="0" max="15628" min="15628" style="129" width="5.57"/>
    <col collapsed="false" customWidth="true" hidden="false" outlineLevel="0" max="15630" min="15629" style="129" width="3.71"/>
    <col collapsed="false" customWidth="true" hidden="false" outlineLevel="0" max="15631" min="15631" style="129" width="22"/>
    <col collapsed="false" customWidth="true" hidden="false" outlineLevel="0" max="15633" min="15632" style="129" width="15.71"/>
    <col collapsed="false" customWidth="true" hidden="false" outlineLevel="0" max="15634" min="15634" style="129" width="11.71"/>
    <col collapsed="false" customWidth="true" hidden="false" outlineLevel="0" max="15635" min="15635" style="129" width="6.43"/>
    <col collapsed="false" customWidth="true" hidden="false" outlineLevel="0" max="15636" min="15636" style="129" width="11.71"/>
    <col collapsed="false" customWidth="true" hidden="true" outlineLevel="0" max="15637" min="15637" style="129" width="12.8"/>
    <col collapsed="false" customWidth="true" hidden="false" outlineLevel="0" max="15638" min="15638" style="129" width="3.71"/>
    <col collapsed="false" customWidth="true" hidden="false" outlineLevel="0" max="15639" min="15639" style="129" width="11.14"/>
    <col collapsed="false" customWidth="false" hidden="false" outlineLevel="0" max="15641" min="15640" style="129" width="10.57"/>
    <col collapsed="false" customWidth="true" hidden="false" outlineLevel="0" max="15642" min="15642" style="129" width="13.43"/>
    <col collapsed="false" customWidth="false" hidden="false" outlineLevel="0" max="15862" min="15643" style="129" width="10.57"/>
    <col collapsed="false" customWidth="true" hidden="true" outlineLevel="0" max="15870" min="15863" style="129" width="12.8"/>
    <col collapsed="false" customWidth="true" hidden="false" outlineLevel="0" max="15873" min="15871" style="129" width="3.71"/>
    <col collapsed="false" customWidth="true" hidden="false" outlineLevel="0" max="15874" min="15874" style="129" width="12.71"/>
    <col collapsed="false" customWidth="true" hidden="false" outlineLevel="0" max="15875" min="15875" style="129" width="47.43"/>
    <col collapsed="false" customWidth="true" hidden="false" outlineLevel="0" max="15876" min="15876" style="129" width="5.57"/>
    <col collapsed="false" customWidth="true" hidden="false" outlineLevel="0" max="15878" min="15877" style="129" width="3.71"/>
    <col collapsed="false" customWidth="true" hidden="false" outlineLevel="0" max="15879" min="15879" style="129" width="22"/>
    <col collapsed="false" customWidth="true" hidden="false" outlineLevel="0" max="15880" min="15880" style="129" width="5.57"/>
    <col collapsed="false" customWidth="true" hidden="false" outlineLevel="0" max="15882" min="15881" style="129" width="3.71"/>
    <col collapsed="false" customWidth="true" hidden="false" outlineLevel="0" max="15883" min="15883" style="129" width="22"/>
    <col collapsed="false" customWidth="true" hidden="false" outlineLevel="0" max="15884" min="15884" style="129" width="5.57"/>
    <col collapsed="false" customWidth="true" hidden="false" outlineLevel="0" max="15886" min="15885" style="129" width="3.71"/>
    <col collapsed="false" customWidth="true" hidden="false" outlineLevel="0" max="15887" min="15887" style="129" width="22"/>
    <col collapsed="false" customWidth="true" hidden="false" outlineLevel="0" max="15889" min="15888" style="129" width="15.71"/>
    <col collapsed="false" customWidth="true" hidden="false" outlineLevel="0" max="15890" min="15890" style="129" width="11.71"/>
    <col collapsed="false" customWidth="true" hidden="false" outlineLevel="0" max="15891" min="15891" style="129" width="6.43"/>
    <col collapsed="false" customWidth="true" hidden="false" outlineLevel="0" max="15892" min="15892" style="129" width="11.71"/>
    <col collapsed="false" customWidth="true" hidden="true" outlineLevel="0" max="15893" min="15893" style="129" width="12.8"/>
    <col collapsed="false" customWidth="true" hidden="false" outlineLevel="0" max="15894" min="15894" style="129" width="3.71"/>
    <col collapsed="false" customWidth="true" hidden="false" outlineLevel="0" max="15895" min="15895" style="129" width="11.14"/>
    <col collapsed="false" customWidth="false" hidden="false" outlineLevel="0" max="15897" min="15896" style="129" width="10.57"/>
    <col collapsed="false" customWidth="true" hidden="false" outlineLevel="0" max="15898" min="15898" style="129" width="13.43"/>
    <col collapsed="false" customWidth="false" hidden="false" outlineLevel="0" max="16118" min="15899" style="129" width="10.57"/>
    <col collapsed="false" customWidth="true" hidden="true" outlineLevel="0" max="16126" min="16119" style="129" width="12.8"/>
    <col collapsed="false" customWidth="true" hidden="false" outlineLevel="0" max="16129" min="16127" style="129" width="3.71"/>
    <col collapsed="false" customWidth="true" hidden="false" outlineLevel="0" max="16130" min="16130" style="129" width="12.71"/>
    <col collapsed="false" customWidth="true" hidden="false" outlineLevel="0" max="16131" min="16131" style="129" width="47.43"/>
    <col collapsed="false" customWidth="true" hidden="false" outlineLevel="0" max="16132" min="16132" style="129" width="5.57"/>
    <col collapsed="false" customWidth="true" hidden="false" outlineLevel="0" max="16134" min="16133" style="129" width="3.71"/>
    <col collapsed="false" customWidth="true" hidden="false" outlineLevel="0" max="16135" min="16135" style="129" width="22"/>
    <col collapsed="false" customWidth="true" hidden="false" outlineLevel="0" max="16136" min="16136" style="129" width="5.57"/>
    <col collapsed="false" customWidth="true" hidden="false" outlineLevel="0" max="16138" min="16137" style="129" width="3.71"/>
    <col collapsed="false" customWidth="true" hidden="false" outlineLevel="0" max="16139" min="16139" style="129" width="22"/>
    <col collapsed="false" customWidth="true" hidden="false" outlineLevel="0" max="16140" min="16140" style="129" width="5.57"/>
    <col collapsed="false" customWidth="true" hidden="false" outlineLevel="0" max="16142" min="16141" style="129" width="3.71"/>
    <col collapsed="false" customWidth="true" hidden="false" outlineLevel="0" max="16143" min="16143" style="129" width="22"/>
    <col collapsed="false" customWidth="true" hidden="false" outlineLevel="0" max="16145" min="16144" style="129" width="15.71"/>
    <col collapsed="false" customWidth="true" hidden="false" outlineLevel="0" max="16146" min="16146" style="129" width="11.71"/>
    <col collapsed="false" customWidth="true" hidden="false" outlineLevel="0" max="16147" min="16147" style="129" width="6.43"/>
    <col collapsed="false" customWidth="true" hidden="false" outlineLevel="0" max="16148" min="16148" style="129" width="11.71"/>
    <col collapsed="false" customWidth="true" hidden="true" outlineLevel="0" max="16149" min="16149" style="129" width="12.8"/>
    <col collapsed="false" customWidth="true" hidden="false" outlineLevel="0" max="16150" min="16150" style="129" width="3.71"/>
    <col collapsed="false" customWidth="true" hidden="false" outlineLevel="0" max="16151" min="16151" style="129" width="11.14"/>
    <col collapsed="false" customWidth="false" hidden="false" outlineLevel="0" max="16153" min="16152" style="129" width="10.57"/>
    <col collapsed="false" customWidth="true" hidden="false" outlineLevel="0" max="16154" min="16154" style="129" width="13.43"/>
    <col collapsed="false" customWidth="false" hidden="false" outlineLevel="0" max="16384" min="16155" style="129" width="10.57"/>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296"/>
      <c r="K4" s="296"/>
      <c r="L4" s="297"/>
      <c r="M4" s="297"/>
      <c r="N4" s="297"/>
      <c r="O4" s="297"/>
      <c r="P4" s="297"/>
      <c r="Q4" s="297"/>
      <c r="R4" s="297"/>
      <c r="S4" s="297"/>
      <c r="T4" s="297"/>
      <c r="U4" s="297"/>
      <c r="V4" s="297"/>
      <c r="W4" s="297"/>
      <c r="X4" s="297"/>
      <c r="Y4" s="297"/>
      <c r="Z4" s="144"/>
      <c r="AA4" s="144"/>
      <c r="AB4" s="144"/>
      <c r="AC4" s="144"/>
      <c r="AD4" s="144"/>
      <c r="AE4" s="297"/>
    </row>
    <row r="5" customFormat="false" ht="22.5" hidden="false" customHeight="true" outlineLevel="0" collapsed="false">
      <c r="J5" s="296"/>
      <c r="K5" s="296"/>
      <c r="L5" s="298" t="s">
        <v>246</v>
      </c>
      <c r="M5" s="298"/>
      <c r="N5" s="298"/>
      <c r="O5" s="298"/>
      <c r="P5" s="298"/>
      <c r="Q5" s="298"/>
      <c r="R5" s="298"/>
      <c r="S5" s="298"/>
      <c r="T5" s="298"/>
      <c r="U5" s="377"/>
      <c r="V5" s="377"/>
      <c r="Y5" s="134"/>
      <c r="Z5" s="134"/>
      <c r="AA5" s="134"/>
      <c r="AB5" s="134"/>
      <c r="AC5" s="134"/>
      <c r="AD5" s="134"/>
      <c r="AE5" s="377"/>
    </row>
    <row r="6" customFormat="false" ht="3" hidden="false" customHeight="true" outlineLevel="0" collapsed="false">
      <c r="J6" s="296"/>
      <c r="K6" s="296"/>
      <c r="L6" s="297"/>
      <c r="M6" s="297"/>
      <c r="N6" s="297"/>
      <c r="O6" s="300"/>
      <c r="P6" s="300"/>
      <c r="Q6" s="300"/>
      <c r="R6" s="300"/>
      <c r="S6" s="300"/>
      <c r="T6" s="300"/>
      <c r="U6" s="297"/>
    </row>
    <row r="7" customFormat="false" ht="22.5" hidden="false" customHeight="false" outlineLevel="0" collapsed="false">
      <c r="J7" s="296"/>
      <c r="K7" s="296"/>
      <c r="L7" s="297"/>
      <c r="M7" s="427" t="s">
        <v>47</v>
      </c>
      <c r="N7" s="304" t="e">
        <f aca="false">IF(#NAME?="",IF(#NAME?="","",#NAME?),#NAME?)</f>
        <v>#N/A</v>
      </c>
      <c r="O7" s="304"/>
      <c r="P7" s="304"/>
      <c r="Q7" s="304"/>
      <c r="R7" s="304"/>
      <c r="S7" s="304"/>
      <c r="T7" s="304"/>
      <c r="U7" s="407"/>
    </row>
    <row r="8" s="260" customFormat="true" ht="18.75" hidden="false" customHeight="false" outlineLevel="0" collapsed="false">
      <c r="A8" s="259"/>
      <c r="B8" s="259"/>
      <c r="C8" s="259"/>
      <c r="D8" s="259"/>
      <c r="E8" s="259"/>
      <c r="F8" s="259"/>
      <c r="G8" s="259"/>
      <c r="H8" s="259"/>
      <c r="L8" s="301"/>
      <c r="M8" s="427" t="s">
        <v>49</v>
      </c>
      <c r="N8" s="304" t="e">
        <f aca="false">IF(#NAME?="",IF(#NAME?="","",#NAME?),#NAME?)</f>
        <v>#N/A</v>
      </c>
      <c r="O8" s="304"/>
      <c r="P8" s="304"/>
      <c r="Q8" s="304"/>
      <c r="R8" s="304"/>
      <c r="S8" s="304"/>
      <c r="T8" s="304"/>
      <c r="U8" s="397"/>
      <c r="AH8" s="259"/>
      <c r="AI8" s="259"/>
      <c r="AJ8" s="259"/>
      <c r="AK8" s="259"/>
    </row>
    <row r="9" s="260" customFormat="true" ht="18.75" hidden="false" customHeight="false" outlineLevel="0" collapsed="false">
      <c r="A9" s="259"/>
      <c r="B9" s="259"/>
      <c r="C9" s="259"/>
      <c r="D9" s="259"/>
      <c r="E9" s="259"/>
      <c r="F9" s="259"/>
      <c r="G9" s="259"/>
      <c r="H9" s="259"/>
      <c r="L9" s="213"/>
      <c r="M9" s="427" t="s">
        <v>51</v>
      </c>
      <c r="N9" s="304" t="e">
        <f aca="false">IF(#NAME?="",IF(#NAME?="","",#NAME?),#NAME?)</f>
        <v>#N/A</v>
      </c>
      <c r="O9" s="304"/>
      <c r="P9" s="304"/>
      <c r="Q9" s="304"/>
      <c r="R9" s="304"/>
      <c r="S9" s="304"/>
      <c r="T9" s="304"/>
      <c r="U9" s="397"/>
      <c r="AH9" s="259"/>
      <c r="AI9" s="259"/>
      <c r="AJ9" s="259"/>
      <c r="AK9" s="259"/>
    </row>
    <row r="10" s="260" customFormat="true" ht="18.75" hidden="false" customHeight="false" outlineLevel="0" collapsed="false">
      <c r="A10" s="259"/>
      <c r="B10" s="259"/>
      <c r="C10" s="259"/>
      <c r="D10" s="259"/>
      <c r="E10" s="259"/>
      <c r="F10" s="259"/>
      <c r="G10" s="259"/>
      <c r="H10" s="259"/>
      <c r="L10" s="213"/>
      <c r="M10" s="427" t="s">
        <v>53</v>
      </c>
      <c r="N10" s="304" t="e">
        <f aca="false">IF(#NAME?="",IF(#NAME?="","",#NAME?),#NAME?)</f>
        <v>#N/A</v>
      </c>
      <c r="O10" s="304"/>
      <c r="P10" s="304"/>
      <c r="Q10" s="304"/>
      <c r="R10" s="304"/>
      <c r="S10" s="304"/>
      <c r="T10" s="304"/>
      <c r="U10" s="397"/>
      <c r="AH10" s="259"/>
      <c r="AI10" s="259"/>
      <c r="AJ10" s="259"/>
      <c r="AK10" s="259"/>
    </row>
    <row r="11" s="237" customFormat="true" ht="18.75" hidden="true" customHeight="false" outlineLevel="0" collapsed="false">
      <c r="A11" s="200"/>
      <c r="B11" s="200"/>
      <c r="C11" s="200"/>
      <c r="D11" s="200"/>
      <c r="E11" s="200"/>
      <c r="F11" s="200"/>
      <c r="G11" s="200"/>
      <c r="H11" s="200"/>
      <c r="L11" s="213"/>
      <c r="M11" s="428"/>
      <c r="N11" s="429"/>
      <c r="O11" s="429"/>
      <c r="P11" s="429"/>
      <c r="Q11" s="429"/>
      <c r="R11" s="429"/>
      <c r="S11" s="429"/>
      <c r="T11" s="429"/>
      <c r="U11" s="397"/>
      <c r="Z11" s="259" t="s">
        <v>247</v>
      </c>
      <c r="AA11" s="259" t="s">
        <v>248</v>
      </c>
      <c r="AH11" s="200"/>
      <c r="AI11" s="200"/>
      <c r="AJ11" s="200"/>
      <c r="AK11" s="200"/>
    </row>
    <row r="12" s="260" customFormat="true" ht="11.25" hidden="true" customHeight="false" outlineLevel="0" collapsed="false">
      <c r="A12" s="259"/>
      <c r="B12" s="259"/>
      <c r="C12" s="259"/>
      <c r="D12" s="259"/>
      <c r="E12" s="259"/>
      <c r="F12" s="259"/>
      <c r="G12" s="259"/>
      <c r="H12" s="259"/>
      <c r="L12" s="307"/>
      <c r="M12" s="307"/>
      <c r="N12" s="307"/>
      <c r="O12" s="409"/>
      <c r="P12" s="409"/>
      <c r="Q12" s="409"/>
      <c r="R12" s="409"/>
      <c r="S12" s="409"/>
      <c r="T12" s="409"/>
      <c r="U12" s="414"/>
      <c r="AE12" s="308" t="s">
        <v>170</v>
      </c>
      <c r="AH12" s="259"/>
      <c r="AI12" s="259"/>
      <c r="AJ12" s="259"/>
      <c r="AK12" s="259"/>
    </row>
    <row r="13" customFormat="false" ht="14.25" hidden="false" customHeight="false" outlineLevel="0" collapsed="false">
      <c r="J13" s="296"/>
      <c r="K13" s="296"/>
      <c r="L13" s="297"/>
      <c r="M13" s="297"/>
      <c r="N13" s="297"/>
      <c r="O13" s="379"/>
      <c r="P13" s="379"/>
      <c r="Q13" s="379"/>
      <c r="R13" s="379"/>
      <c r="S13" s="379"/>
      <c r="T13" s="379"/>
      <c r="U13" s="430"/>
      <c r="Z13" s="379"/>
      <c r="AA13" s="379"/>
      <c r="AB13" s="379"/>
      <c r="AC13" s="379"/>
      <c r="AD13" s="379"/>
      <c r="AE13" s="379"/>
    </row>
    <row r="14" customFormat="false" ht="14.25" hidden="false" customHeight="true" outlineLevel="0" collapsed="false">
      <c r="J14" s="296"/>
      <c r="K14" s="296"/>
      <c r="L14" s="156" t="s">
        <v>147</v>
      </c>
      <c r="M14" s="156"/>
      <c r="N14" s="156"/>
      <c r="O14" s="156"/>
      <c r="P14" s="156"/>
      <c r="Q14" s="156"/>
      <c r="R14" s="156"/>
      <c r="S14" s="156"/>
      <c r="T14" s="156"/>
      <c r="U14" s="156"/>
      <c r="V14" s="156"/>
      <c r="W14" s="156"/>
      <c r="X14" s="156"/>
      <c r="Y14" s="156"/>
      <c r="Z14" s="156"/>
      <c r="AA14" s="156"/>
      <c r="AB14" s="156"/>
      <c r="AC14" s="156"/>
      <c r="AD14" s="156"/>
      <c r="AE14" s="156"/>
      <c r="AF14" s="156"/>
      <c r="AG14" s="156" t="s">
        <v>148</v>
      </c>
    </row>
    <row r="15" customFormat="false" ht="14.25" hidden="false" customHeight="true" outlineLevel="0" collapsed="false">
      <c r="J15" s="296"/>
      <c r="K15" s="296"/>
      <c r="L15" s="311" t="s">
        <v>95</v>
      </c>
      <c r="M15" s="311" t="s">
        <v>249</v>
      </c>
      <c r="N15" s="313" t="s">
        <v>250</v>
      </c>
      <c r="O15" s="313"/>
      <c r="P15" s="313"/>
      <c r="Q15" s="313"/>
      <c r="R15" s="313" t="s">
        <v>251</v>
      </c>
      <c r="S15" s="313"/>
      <c r="T15" s="313"/>
      <c r="U15" s="313"/>
      <c r="V15" s="313" t="s">
        <v>252</v>
      </c>
      <c r="W15" s="313"/>
      <c r="X15" s="313"/>
      <c r="Y15" s="313"/>
      <c r="Z15" s="311" t="s">
        <v>172</v>
      </c>
      <c r="AA15" s="311"/>
      <c r="AB15" s="311"/>
      <c r="AC15" s="311"/>
      <c r="AD15" s="311"/>
      <c r="AE15" s="311" t="s">
        <v>173</v>
      </c>
      <c r="AF15" s="314" t="s">
        <v>174</v>
      </c>
      <c r="AG15" s="156"/>
    </row>
    <row r="16" customFormat="false" ht="27.75" hidden="false" customHeight="true" outlineLevel="0" collapsed="false">
      <c r="J16" s="296"/>
      <c r="K16" s="296"/>
      <c r="L16" s="311"/>
      <c r="M16" s="311"/>
      <c r="N16" s="313"/>
      <c r="O16" s="313"/>
      <c r="P16" s="313"/>
      <c r="Q16" s="313"/>
      <c r="R16" s="313"/>
      <c r="S16" s="313"/>
      <c r="T16" s="313"/>
      <c r="U16" s="313"/>
      <c r="V16" s="313"/>
      <c r="W16" s="313"/>
      <c r="X16" s="313"/>
      <c r="Y16" s="313"/>
      <c r="Z16" s="156" t="s">
        <v>253</v>
      </c>
      <c r="AA16" s="156"/>
      <c r="AB16" s="156" t="s">
        <v>177</v>
      </c>
      <c r="AC16" s="156"/>
      <c r="AD16" s="156"/>
      <c r="AE16" s="311"/>
      <c r="AF16" s="314"/>
      <c r="AG16" s="156"/>
    </row>
    <row r="17" customFormat="false" ht="14.25" hidden="false" customHeight="true" outlineLevel="0" collapsed="false">
      <c r="J17" s="296"/>
      <c r="K17" s="296"/>
      <c r="L17" s="311"/>
      <c r="M17" s="311"/>
      <c r="N17" s="313"/>
      <c r="O17" s="313"/>
      <c r="P17" s="313"/>
      <c r="Q17" s="313"/>
      <c r="R17" s="313"/>
      <c r="S17" s="313"/>
      <c r="T17" s="313"/>
      <c r="U17" s="313"/>
      <c r="V17" s="313"/>
      <c r="W17" s="313"/>
      <c r="X17" s="313"/>
      <c r="Y17" s="313"/>
      <c r="Z17" s="311" t="s">
        <v>254</v>
      </c>
      <c r="AA17" s="311" t="s">
        <v>255</v>
      </c>
      <c r="AB17" s="320" t="s">
        <v>180</v>
      </c>
      <c r="AC17" s="320" t="s">
        <v>181</v>
      </c>
      <c r="AD17" s="320"/>
      <c r="AE17" s="311"/>
      <c r="AF17" s="314"/>
      <c r="AG17" s="156"/>
    </row>
    <row r="18" customFormat="false" ht="14.25" hidden="false" customHeight="false" outlineLevel="0" collapsed="false">
      <c r="J18" s="296"/>
      <c r="K18" s="321" t="n">
        <v>1</v>
      </c>
      <c r="L18" s="227" t="s">
        <v>97</v>
      </c>
      <c r="M18" s="227" t="s">
        <v>98</v>
      </c>
      <c r="N18" s="411" t="n">
        <f aca="true">OFFSET(N18,0,-1)+1</f>
        <v>3</v>
      </c>
      <c r="O18" s="411"/>
      <c r="P18" s="411"/>
      <c r="Q18" s="411"/>
      <c r="R18" s="411" t="n">
        <f aca="true">OFFSET(N18,0,0)+1</f>
        <v>4</v>
      </c>
      <c r="S18" s="411"/>
      <c r="T18" s="411"/>
      <c r="U18" s="411"/>
      <c r="V18" s="431"/>
      <c r="W18" s="431"/>
      <c r="X18" s="431"/>
      <c r="Y18" s="432" t="n">
        <f aca="true">OFFSET(R18,0,0)+1</f>
        <v>5</v>
      </c>
      <c r="Z18" s="411" t="n">
        <f aca="true">OFFSET(Z18,0,-1)+1</f>
        <v>6</v>
      </c>
      <c r="AA18" s="411" t="n">
        <f aca="true">OFFSET(AA18,0,-1)+1</f>
        <v>7</v>
      </c>
      <c r="AB18" s="411" t="n">
        <f aca="true">OFFSET(AB18,0,-1)+1</f>
        <v>8</v>
      </c>
      <c r="AC18" s="411" t="n">
        <f aca="true">OFFSET(AC18,0,-1)+1</f>
        <v>9</v>
      </c>
      <c r="AD18" s="411"/>
      <c r="AE18" s="411" t="n">
        <f aca="true">OFFSET(AE18,0,-2)+1</f>
        <v>10</v>
      </c>
      <c r="AG18" s="411" t="n">
        <f aca="true">OFFSET(AG18,0,-2)+1</f>
        <v>11</v>
      </c>
    </row>
    <row r="19" customFormat="false" ht="22.5" hidden="false" customHeight="false" outlineLevel="0" collapsed="false">
      <c r="A19" s="325" t="n">
        <v>1</v>
      </c>
      <c r="B19" s="326"/>
      <c r="C19" s="326"/>
      <c r="D19" s="326"/>
      <c r="E19" s="326"/>
      <c r="J19" s="296"/>
      <c r="K19" s="296"/>
      <c r="L19" s="330" t="e">
        <f aca="false">mergeValue()</f>
        <v>#VALUE!</v>
      </c>
      <c r="M19" s="331" t="s">
        <v>121</v>
      </c>
      <c r="N19" s="433"/>
      <c r="O19" s="433"/>
      <c r="P19" s="433"/>
      <c r="Q19" s="433"/>
      <c r="R19" s="433"/>
      <c r="S19" s="433"/>
      <c r="T19" s="433"/>
      <c r="U19" s="433"/>
      <c r="V19" s="433"/>
      <c r="W19" s="433"/>
      <c r="X19" s="433"/>
      <c r="Y19" s="433"/>
      <c r="Z19" s="433"/>
      <c r="AA19" s="433"/>
      <c r="AB19" s="433"/>
      <c r="AC19" s="433"/>
      <c r="AD19" s="433"/>
      <c r="AE19" s="433"/>
      <c r="AF19" s="433"/>
      <c r="AG19" s="270" t="s">
        <v>182</v>
      </c>
    </row>
    <row r="20" customFormat="false" ht="22.5" hidden="false" customHeight="false" outlineLevel="0" collapsed="false">
      <c r="A20" s="325"/>
      <c r="B20" s="325" t="n">
        <v>1</v>
      </c>
      <c r="C20" s="326"/>
      <c r="D20" s="326"/>
      <c r="E20" s="326"/>
      <c r="G20" s="424"/>
      <c r="H20" s="135"/>
      <c r="I20" s="415"/>
      <c r="J20" s="416"/>
      <c r="K20" s="129"/>
      <c r="L20" s="330" t="e">
        <f aca="false">mergeValue() &amp;"."&amp;mergeValue()</f>
        <v>#VALUE!</v>
      </c>
      <c r="M20" s="337" t="s">
        <v>92</v>
      </c>
      <c r="N20" s="434"/>
      <c r="O20" s="434"/>
      <c r="P20" s="434"/>
      <c r="Q20" s="434"/>
      <c r="R20" s="434"/>
      <c r="S20" s="434"/>
      <c r="T20" s="434"/>
      <c r="U20" s="434"/>
      <c r="V20" s="434"/>
      <c r="W20" s="434"/>
      <c r="X20" s="434"/>
      <c r="Y20" s="434"/>
      <c r="Z20" s="434"/>
      <c r="AA20" s="434"/>
      <c r="AB20" s="434"/>
      <c r="AC20" s="434"/>
      <c r="AD20" s="434"/>
      <c r="AE20" s="434"/>
      <c r="AF20" s="434"/>
      <c r="AG20" s="270" t="s">
        <v>183</v>
      </c>
    </row>
    <row r="21" customFormat="false" ht="22.5" hidden="false" customHeight="false" outlineLevel="0" collapsed="false">
      <c r="A21" s="325"/>
      <c r="B21" s="325"/>
      <c r="C21" s="325" t="n">
        <v>1</v>
      </c>
      <c r="D21" s="326"/>
      <c r="E21" s="326"/>
      <c r="G21" s="424"/>
      <c r="H21" s="135"/>
      <c r="I21" s="415"/>
      <c r="J21" s="416"/>
      <c r="K21" s="129"/>
      <c r="L21" s="330" t="e">
        <f aca="false">mergeValue() &amp;"."&amp;mergeValue()&amp;"."&amp;mergeValue()</f>
        <v>#VALUE!</v>
      </c>
      <c r="M21" s="339" t="s">
        <v>184</v>
      </c>
      <c r="N21" s="434"/>
      <c r="O21" s="434"/>
      <c r="P21" s="434"/>
      <c r="Q21" s="434"/>
      <c r="R21" s="434"/>
      <c r="S21" s="434"/>
      <c r="T21" s="434"/>
      <c r="U21" s="434"/>
      <c r="V21" s="434"/>
      <c r="W21" s="434"/>
      <c r="X21" s="434"/>
      <c r="Y21" s="434"/>
      <c r="Z21" s="434"/>
      <c r="AA21" s="434"/>
      <c r="AB21" s="434"/>
      <c r="AC21" s="434"/>
      <c r="AD21" s="434"/>
      <c r="AE21" s="434"/>
      <c r="AF21" s="434"/>
      <c r="AG21" s="270" t="s">
        <v>185</v>
      </c>
    </row>
    <row r="22" customFormat="false" ht="15" hidden="false" customHeight="true" outlineLevel="0" collapsed="false">
      <c r="A22" s="325"/>
      <c r="B22" s="325"/>
      <c r="C22" s="325"/>
      <c r="D22" s="325" t="n">
        <v>1</v>
      </c>
      <c r="E22" s="326"/>
      <c r="G22" s="424"/>
      <c r="H22" s="135"/>
      <c r="I22" s="415"/>
      <c r="J22" s="416"/>
      <c r="K22" s="129"/>
      <c r="L22" s="330" t="e">
        <f aca="false">mergeValue() &amp;"."&amp;mergeValue()&amp;"."&amp;mergeValue()&amp;"."&amp;mergeValue()</f>
        <v>#VALUE!</v>
      </c>
      <c r="M22" s="340" t="s">
        <v>186</v>
      </c>
      <c r="N22" s="434"/>
      <c r="O22" s="434"/>
      <c r="P22" s="434"/>
      <c r="Q22" s="434"/>
      <c r="R22" s="434"/>
      <c r="S22" s="434"/>
      <c r="T22" s="434"/>
      <c r="U22" s="434"/>
      <c r="V22" s="434"/>
      <c r="W22" s="434"/>
      <c r="X22" s="434"/>
      <c r="Y22" s="434"/>
      <c r="Z22" s="434"/>
      <c r="AA22" s="434"/>
      <c r="AB22" s="434"/>
      <c r="AC22" s="434"/>
      <c r="AD22" s="434"/>
      <c r="AE22" s="434"/>
      <c r="AF22" s="434"/>
      <c r="AG22" s="270" t="s">
        <v>256</v>
      </c>
    </row>
    <row r="23" customFormat="false" ht="20.1" hidden="false" customHeight="true" outlineLevel="0" collapsed="false">
      <c r="A23" s="325"/>
      <c r="B23" s="325"/>
      <c r="C23" s="325"/>
      <c r="D23" s="325"/>
      <c r="E23" s="325" t="n">
        <v>1</v>
      </c>
      <c r="G23" s="424"/>
      <c r="H23" s="135"/>
      <c r="I23" s="366"/>
      <c r="J23" s="423"/>
      <c r="K23" s="173"/>
      <c r="L23" s="330" t="e">
        <f aca="false">mergeValue() &amp;"."&amp;mergeValue()&amp;"."&amp;mergeValue()&amp;"."&amp;mergeValue()&amp;"."&amp;mergeValue()</f>
        <v>#VALUE!</v>
      </c>
      <c r="M23" s="435"/>
      <c r="N23" s="350" t="s">
        <v>35</v>
      </c>
      <c r="O23" s="436"/>
      <c r="P23" s="437" t="n">
        <v>1</v>
      </c>
      <c r="Q23" s="403"/>
      <c r="R23" s="350" t="s">
        <v>35</v>
      </c>
      <c r="S23" s="436"/>
      <c r="T23" s="437" t="n">
        <v>1</v>
      </c>
      <c r="U23" s="403"/>
      <c r="V23" s="350" t="s">
        <v>35</v>
      </c>
      <c r="W23" s="438"/>
      <c r="X23" s="437" t="n">
        <v>1</v>
      </c>
      <c r="Y23" s="439"/>
      <c r="Z23" s="440"/>
      <c r="AA23" s="440"/>
      <c r="AB23" s="349"/>
      <c r="AC23" s="350" t="s">
        <v>91</v>
      </c>
      <c r="AD23" s="349"/>
      <c r="AE23" s="350" t="s">
        <v>35</v>
      </c>
      <c r="AF23" s="394"/>
      <c r="AG23" s="441" t="s">
        <v>257</v>
      </c>
      <c r="AH23" s="134" t="e">
        <f aca="false">strCheckDate()</f>
        <v>#VALUE!</v>
      </c>
      <c r="AI23" s="131" t="str">
        <f aca="false">IF(AND(COUNTIF(AJ18:AJ27,AJ23)&gt;1,AJ23&lt;&gt;""),"ErrUnique:HasDoubleConn","")</f>
        <v/>
      </c>
      <c r="AJ23" s="131"/>
      <c r="AK23" s="131"/>
    </row>
    <row r="24" customFormat="false" ht="20.1" hidden="false" customHeight="true" outlineLevel="0" collapsed="false">
      <c r="A24" s="325"/>
      <c r="B24" s="325"/>
      <c r="C24" s="325"/>
      <c r="D24" s="325"/>
      <c r="E24" s="325"/>
      <c r="G24" s="424"/>
      <c r="H24" s="135"/>
      <c r="I24" s="366"/>
      <c r="J24" s="423"/>
      <c r="K24" s="173"/>
      <c r="L24" s="330"/>
      <c r="M24" s="435"/>
      <c r="N24" s="350"/>
      <c r="O24" s="436"/>
      <c r="P24" s="437"/>
      <c r="Q24" s="403"/>
      <c r="R24" s="350"/>
      <c r="S24" s="436"/>
      <c r="T24" s="437"/>
      <c r="U24" s="403"/>
      <c r="V24" s="350"/>
      <c r="W24" s="442"/>
      <c r="X24" s="286"/>
      <c r="Y24" s="286"/>
      <c r="Z24" s="443"/>
      <c r="AA24" s="444" t="str">
        <f aca="false">AB23 &amp; "-" &amp; AD23</f>
        <v>-</v>
      </c>
      <c r="AB24" s="349"/>
      <c r="AC24" s="350"/>
      <c r="AD24" s="349"/>
      <c r="AE24" s="350"/>
      <c r="AF24" s="445"/>
      <c r="AG24" s="441"/>
      <c r="AI24" s="131"/>
      <c r="AJ24" s="131"/>
      <c r="AK24" s="131"/>
    </row>
    <row r="25" customFormat="false" ht="20.1" hidden="false" customHeight="true" outlineLevel="0" collapsed="false">
      <c r="A25" s="325"/>
      <c r="B25" s="325"/>
      <c r="C25" s="325"/>
      <c r="D25" s="325"/>
      <c r="E25" s="325"/>
      <c r="G25" s="424"/>
      <c r="H25" s="135"/>
      <c r="I25" s="366"/>
      <c r="J25" s="423"/>
      <c r="K25" s="173"/>
      <c r="L25" s="330"/>
      <c r="M25" s="435"/>
      <c r="N25" s="350"/>
      <c r="O25" s="436"/>
      <c r="P25" s="437"/>
      <c r="Q25" s="403"/>
      <c r="R25" s="350"/>
      <c r="S25" s="446"/>
      <c r="T25" s="179"/>
      <c r="U25" s="286"/>
      <c r="V25" s="447"/>
      <c r="W25" s="447"/>
      <c r="X25" s="447"/>
      <c r="Y25" s="447"/>
      <c r="Z25" s="443"/>
      <c r="AA25" s="443"/>
      <c r="AB25" s="357"/>
      <c r="AC25" s="167"/>
      <c r="AD25" s="167"/>
      <c r="AE25" s="357"/>
      <c r="AF25" s="167"/>
      <c r="AG25" s="441"/>
      <c r="AI25" s="131"/>
      <c r="AJ25" s="131"/>
      <c r="AK25" s="131"/>
    </row>
    <row r="26" customFormat="false" ht="20.1" hidden="false" customHeight="true" outlineLevel="0" collapsed="false">
      <c r="A26" s="325"/>
      <c r="B26" s="325"/>
      <c r="C26" s="325"/>
      <c r="D26" s="325"/>
      <c r="E26" s="325"/>
      <c r="G26" s="424"/>
      <c r="H26" s="135"/>
      <c r="I26" s="366"/>
      <c r="J26" s="423"/>
      <c r="K26" s="173"/>
      <c r="L26" s="330"/>
      <c r="M26" s="435"/>
      <c r="N26" s="350"/>
      <c r="O26" s="448"/>
      <c r="P26" s="449"/>
      <c r="Q26" s="450"/>
      <c r="R26" s="447"/>
      <c r="S26" s="447"/>
      <c r="T26" s="447"/>
      <c r="U26" s="447"/>
      <c r="V26" s="447"/>
      <c r="W26" s="447"/>
      <c r="X26" s="447"/>
      <c r="Y26" s="447"/>
      <c r="Z26" s="443"/>
      <c r="AA26" s="443"/>
      <c r="AB26" s="357"/>
      <c r="AC26" s="167"/>
      <c r="AD26" s="167"/>
      <c r="AE26" s="357"/>
      <c r="AF26" s="167"/>
      <c r="AG26" s="441"/>
      <c r="AI26" s="131"/>
      <c r="AJ26" s="131"/>
      <c r="AK26" s="131"/>
    </row>
    <row r="27" s="2" customFormat="true" ht="15" hidden="false" customHeight="true" outlineLevel="0" collapsed="false">
      <c r="A27" s="325"/>
      <c r="B27" s="325"/>
      <c r="C27" s="325"/>
      <c r="D27" s="325"/>
      <c r="E27" s="365"/>
      <c r="F27" s="365"/>
      <c r="G27" s="451"/>
      <c r="H27" s="365"/>
      <c r="I27" s="366"/>
      <c r="J27" s="423"/>
      <c r="K27" s="328"/>
      <c r="L27" s="353"/>
      <c r="M27" s="360" t="s">
        <v>258</v>
      </c>
      <c r="N27" s="360"/>
      <c r="O27" s="360"/>
      <c r="P27" s="360"/>
      <c r="Q27" s="360"/>
      <c r="R27" s="360"/>
      <c r="S27" s="360"/>
      <c r="T27" s="360"/>
      <c r="U27" s="360"/>
      <c r="V27" s="360"/>
      <c r="W27" s="360"/>
      <c r="X27" s="360"/>
      <c r="Y27" s="360"/>
      <c r="Z27" s="360"/>
      <c r="AA27" s="360"/>
      <c r="AB27" s="360"/>
      <c r="AC27" s="360"/>
      <c r="AD27" s="360"/>
      <c r="AE27" s="360"/>
      <c r="AF27" s="360"/>
      <c r="AG27" s="441"/>
      <c r="AH27" s="365"/>
      <c r="AI27" s="365"/>
      <c r="AJ27" s="451"/>
      <c r="AK27" s="451"/>
    </row>
    <row r="28" s="2" customFormat="true" ht="15" hidden="false" customHeight="true" outlineLevel="0" collapsed="false">
      <c r="A28" s="325"/>
      <c r="B28" s="325"/>
      <c r="C28" s="325"/>
      <c r="D28" s="365"/>
      <c r="E28" s="365"/>
      <c r="F28" s="365"/>
      <c r="G28" s="424"/>
      <c r="H28" s="365"/>
      <c r="I28" s="328"/>
      <c r="J28" s="359"/>
      <c r="K28" s="328"/>
      <c r="L28" s="353"/>
      <c r="M28" s="278" t="s">
        <v>196</v>
      </c>
      <c r="N28" s="278"/>
      <c r="O28" s="278"/>
      <c r="P28" s="278"/>
      <c r="Q28" s="278"/>
      <c r="R28" s="278"/>
      <c r="S28" s="278"/>
      <c r="T28" s="278"/>
      <c r="U28" s="278"/>
      <c r="V28" s="278"/>
      <c r="W28" s="278"/>
      <c r="X28" s="278"/>
      <c r="Y28" s="278"/>
      <c r="Z28" s="278"/>
      <c r="AA28" s="278"/>
      <c r="AB28" s="278"/>
      <c r="AC28" s="278"/>
      <c r="AD28" s="278"/>
      <c r="AE28" s="278"/>
      <c r="AF28" s="167"/>
      <c r="AG28" s="355"/>
      <c r="AH28" s="365"/>
      <c r="AI28" s="365"/>
      <c r="AJ28" s="451"/>
      <c r="AK28" s="451"/>
    </row>
    <row r="29" s="2" customFormat="true" ht="15" hidden="false" customHeight="true" outlineLevel="0" collapsed="false">
      <c r="A29" s="325"/>
      <c r="B29" s="325"/>
      <c r="C29" s="365"/>
      <c r="D29" s="365"/>
      <c r="E29" s="365"/>
      <c r="F29" s="365"/>
      <c r="G29" s="424"/>
      <c r="H29" s="365"/>
      <c r="I29" s="328"/>
      <c r="J29" s="359"/>
      <c r="K29" s="328"/>
      <c r="L29" s="353"/>
      <c r="M29" s="363" t="s">
        <v>197</v>
      </c>
      <c r="N29" s="363"/>
      <c r="O29" s="363"/>
      <c r="P29" s="363"/>
      <c r="Q29" s="363"/>
      <c r="R29" s="363"/>
      <c r="S29" s="363"/>
      <c r="T29" s="363"/>
      <c r="U29" s="363"/>
      <c r="V29" s="363"/>
      <c r="W29" s="363"/>
      <c r="X29" s="363"/>
      <c r="Y29" s="363"/>
      <c r="Z29" s="395"/>
      <c r="AA29" s="395"/>
      <c r="AB29" s="357"/>
      <c r="AC29" s="167"/>
      <c r="AD29" s="357"/>
      <c r="AE29" s="363"/>
      <c r="AF29" s="167"/>
      <c r="AG29" s="355"/>
      <c r="AH29" s="365"/>
      <c r="AI29" s="365"/>
      <c r="AJ29" s="365"/>
      <c r="AK29" s="365"/>
    </row>
    <row r="30" s="2" customFormat="true" ht="15" hidden="false" customHeight="true" outlineLevel="0" collapsed="false">
      <c r="A30" s="325"/>
      <c r="B30" s="365"/>
      <c r="C30" s="365"/>
      <c r="D30" s="365"/>
      <c r="E30" s="365"/>
      <c r="F30" s="365"/>
      <c r="G30" s="424"/>
      <c r="H30" s="365"/>
      <c r="I30" s="328"/>
      <c r="J30" s="359"/>
      <c r="K30" s="328"/>
      <c r="L30" s="353"/>
      <c r="M30" s="179" t="s">
        <v>114</v>
      </c>
      <c r="N30" s="179"/>
      <c r="O30" s="179"/>
      <c r="P30" s="179"/>
      <c r="Q30" s="179"/>
      <c r="R30" s="179"/>
      <c r="S30" s="179"/>
      <c r="T30" s="179"/>
      <c r="U30" s="179"/>
      <c r="V30" s="179"/>
      <c r="W30" s="179"/>
      <c r="X30" s="179"/>
      <c r="Y30" s="179"/>
      <c r="Z30" s="395"/>
      <c r="AA30" s="395"/>
      <c r="AB30" s="357"/>
      <c r="AC30" s="167"/>
      <c r="AD30" s="357"/>
      <c r="AE30" s="363"/>
      <c r="AF30" s="167"/>
      <c r="AG30" s="355"/>
      <c r="AH30" s="365"/>
      <c r="AI30" s="365"/>
      <c r="AJ30" s="365"/>
      <c r="AK30" s="365"/>
    </row>
    <row r="31" s="2" customFormat="true" ht="15" hidden="false" customHeight="true" outlineLevel="0" collapsed="false">
      <c r="G31" s="452"/>
      <c r="H31" s="328"/>
      <c r="I31" s="3"/>
      <c r="J31" s="359"/>
      <c r="L31" s="353"/>
      <c r="M31" s="286" t="s">
        <v>198</v>
      </c>
      <c r="N31" s="286"/>
      <c r="O31" s="286"/>
      <c r="P31" s="286"/>
      <c r="Q31" s="286"/>
      <c r="R31" s="286"/>
      <c r="S31" s="286"/>
      <c r="T31" s="286"/>
      <c r="U31" s="286"/>
      <c r="V31" s="286"/>
      <c r="W31" s="286"/>
      <c r="X31" s="286"/>
      <c r="Y31" s="286"/>
      <c r="Z31" s="395"/>
      <c r="AA31" s="395"/>
      <c r="AB31" s="357"/>
      <c r="AC31" s="167"/>
      <c r="AD31" s="357"/>
      <c r="AE31" s="363"/>
      <c r="AF31" s="167"/>
      <c r="AG31" s="355"/>
      <c r="AH31" s="365"/>
      <c r="AI31" s="365"/>
      <c r="AJ31" s="365"/>
      <c r="AK31" s="365"/>
    </row>
    <row r="33" customFormat="false" ht="102" hidden="false" customHeight="true" outlineLevel="0" collapsed="false">
      <c r="L33" s="366" t="n">
        <v>1</v>
      </c>
      <c r="M33" s="292" t="s">
        <v>259</v>
      </c>
      <c r="N33" s="292"/>
      <c r="O33" s="292"/>
      <c r="P33" s="292"/>
      <c r="Q33" s="292"/>
      <c r="R33" s="292"/>
      <c r="S33" s="292"/>
      <c r="T33" s="292"/>
      <c r="U33" s="292"/>
      <c r="V33" s="292"/>
      <c r="W33" s="292"/>
      <c r="X33" s="292"/>
      <c r="Y33" s="292"/>
      <c r="Z33" s="292"/>
      <c r="AA33" s="292"/>
      <c r="AB33" s="292"/>
      <c r="AC33" s="292"/>
      <c r="AD33" s="292"/>
      <c r="AE33" s="292"/>
      <c r="AF33" s="292"/>
      <c r="AG33" s="292"/>
      <c r="AH33" s="256"/>
      <c r="AI33" s="256"/>
      <c r="AJ33" s="256"/>
      <c r="AK33" s="256"/>
    </row>
    <row r="34" customFormat="false" ht="14.25" hidden="false" customHeight="true" outlineLevel="0" collapsed="false">
      <c r="L34" s="453"/>
      <c r="M34" s="454"/>
      <c r="N34" s="454"/>
      <c r="O34" s="454"/>
      <c r="P34" s="454"/>
      <c r="Q34" s="454"/>
      <c r="R34" s="454"/>
      <c r="S34" s="454"/>
      <c r="T34" s="454"/>
      <c r="U34" s="454"/>
      <c r="V34" s="454"/>
      <c r="W34" s="454"/>
      <c r="X34" s="454"/>
      <c r="Y34" s="454"/>
      <c r="Z34" s="455"/>
      <c r="AA34" s="455"/>
      <c r="AB34" s="455"/>
      <c r="AC34" s="455"/>
      <c r="AD34" s="455"/>
      <c r="AE34" s="455"/>
      <c r="AF34" s="455"/>
      <c r="AG34" s="455"/>
      <c r="AH34" s="456"/>
      <c r="AI34" s="456"/>
      <c r="AJ34" s="456"/>
      <c r="AK34" s="456"/>
    </row>
  </sheetData>
  <sheetProtection sheet="true" password="fa9c" objects="true" scenarios="true" formatColumns="false" formatRows="false"/>
  <mergeCells count="52">
    <mergeCell ref="L5:T5"/>
    <mergeCell ref="N7:T7"/>
    <mergeCell ref="N8:T8"/>
    <mergeCell ref="N9:T9"/>
    <mergeCell ref="N10:T10"/>
    <mergeCell ref="L12:M12"/>
    <mergeCell ref="O12:T12"/>
    <mergeCell ref="O13:T13"/>
    <mergeCell ref="Z13:AE13"/>
    <mergeCell ref="L14:AF14"/>
    <mergeCell ref="AG14:AG17"/>
    <mergeCell ref="L15:L17"/>
    <mergeCell ref="M15:M17"/>
    <mergeCell ref="N15:Q17"/>
    <mergeCell ref="R15:U17"/>
    <mergeCell ref="V15:Y17"/>
    <mergeCell ref="Z15:AD15"/>
    <mergeCell ref="AE15:AE17"/>
    <mergeCell ref="AF15:AF17"/>
    <mergeCell ref="Z16:AA16"/>
    <mergeCell ref="AB16:AD16"/>
    <mergeCell ref="AC17:AD17"/>
    <mergeCell ref="N18:Q18"/>
    <mergeCell ref="R18:U18"/>
    <mergeCell ref="AC18:AD18"/>
    <mergeCell ref="A19:A30"/>
    <mergeCell ref="N19:AF19"/>
    <mergeCell ref="B20:B29"/>
    <mergeCell ref="N20:AF20"/>
    <mergeCell ref="C21:C28"/>
    <mergeCell ref="N21:AF21"/>
    <mergeCell ref="D22:D27"/>
    <mergeCell ref="N22:AF22"/>
    <mergeCell ref="E23:E26"/>
    <mergeCell ref="K23:K26"/>
    <mergeCell ref="L23:L26"/>
    <mergeCell ref="M23:M26"/>
    <mergeCell ref="N23:N26"/>
    <mergeCell ref="O23:O25"/>
    <mergeCell ref="P23:P25"/>
    <mergeCell ref="Q23:Q25"/>
    <mergeCell ref="R23:R25"/>
    <mergeCell ref="S23:S24"/>
    <mergeCell ref="T23:T24"/>
    <mergeCell ref="U23:U24"/>
    <mergeCell ref="V23:V24"/>
    <mergeCell ref="AB23:AB24"/>
    <mergeCell ref="AC23:AC24"/>
    <mergeCell ref="AD23:AD24"/>
    <mergeCell ref="AE23:AE24"/>
    <mergeCell ref="AG23:AG27"/>
    <mergeCell ref="M33:AG33"/>
  </mergeCells>
  <dataValidations count="7">
    <dataValidation allowBlank="true" error="Допускается ввод не более 900 символов!" errorStyle="stop" errorTitle="Ошибка" operator="lessThanOrEqual" showDropDown="false" showErrorMessage="true" showInputMessage="true" sqref="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type="textLength">
      <formula1>900</formula1>
      <formula2>0</formula2>
    </dataValidation>
    <dataValidation allowBlank="true" errorStyle="stop" operator="between" promptTitle="checkPeriodRange" showDropDown="false" showErrorMessage="false" showInputMessage="false" sqref="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N23 R23 V23 AC23:AC24 AE23 IZ23 JD23 JH23 JO23:JO24 JQ23 SV23 SZ23 TD23 TK23:TK24 TM23 ACR23 ACV23 ACZ23 ADG23:ADG24 ADI23 AMN23 AMR23 AMV23 ANC23:ANC24 ANE23 AWJ23 AWN23 AWR23 AWY23:AWY24 AXA23 BGF23 BGJ23 BGN23 BGU23:BGU24 BGW23 BQB23 BQF23 BQJ23 BQQ23:BQQ24 BQS23 BZX23 CAB23 CAF23 CAM23:CAM24 CAO23 CJT23 CJX23 CKB23 CKI23:CKI24 CKK23 CTP23 CTT23 CTX23 CUE23:CUE24 CUG23 DDL23 DDP23 DDT23 DEA23:DEA24 DEC23 DNH23 DNL23 DNP23 DNW23:DNW24 DNY23 DXD23 DXH23 DXL23 DXS23:DXS24 DXU23 EGZ23 EHD23 EHH23 EHO23:EHO24 EHQ23 EQV23 EQZ23 ERD23 ERK23:ERK24 ERM23 FAR23 FAV23 FAZ23 FBG23:FBG24 FBI23 FKN23 FKR23 FKV23 FLC23:FLC24 FLE23 FUJ23 FUN23 FUR23 FUY23:FUY24 FVA23 GEF23 GEJ23 GEN23 GEU23:GEU24 GEW23 GOB23 GOF23 GOJ23 GOQ23:GOQ24 GOS23 GXX23 GYB23 GYF23 GYM23:GYM24 GYO23 HHT23 HHX23 HIB23 HII23:HII24 HIK23 HRP23 HRT23 HRX23 HSE23:HSE24 HSG23 IBL23 IBP23 IBT23 ICA23:ICA24 ICC23 ILH23 ILL23 ILP23 ILW23:ILW24 ILY23 IVD23 IVH23 IVL23 IVS23:IVS24 IVU23 JEZ23 JFD23 JFH23 JFO23:JFO24 JFQ23 JOV23 JOZ23 JPD23 JPK23:JPK24 JPM23 JYR23 JYV23 JYZ23 JZG23:JZG24 JZI23 KIN23 KIR23 KIV23 KJC23:KJC24 KJE23 KSJ23 KSN23 KSR23 KSY23:KSY24 KTA23 LCF23 LCJ23 LCN23 LCU23:LCU24 LCW23 LMB23 LMF23 LMJ23 LMQ23:LMQ24 LMS23 LVX23 LWB23 LWF23 LWM23:LWM24 LWO23 MFT23 MFX23 MGB23 MGI23:MGI24 MGK23 MPP23 MPT23 MPX23 MQE23:MQE24 MQG23 MZL23 MZP23 MZT23 NAA23:NAA24 NAC23 NJH23 NJL23 NJP23 NJW23:NJW24 NJY23 NTD23 NTH23 NTL23 NTS23:NTS24 NTU23 OCZ23 ODD23 ODH23 ODO23:ODO24 ODQ23 OMV23 OMZ23 OND23 ONK23:ONK24 ONM23 OWR23 OWV23 OWZ23 OXG23:OXG24 OXI23 PGN23 PGR23 PGV23 PHC23:PHC24 PHE23 PQJ23 PQN23 PQR23 PQY23:PQY24 PRA23 QAF23 QAJ23 QAN23 QAU23:QAU24 QAW23 QKB23 QKF23 QKJ23 QKQ23:QKQ24 QKS23 QTX23 QUB23 QUF23 QUM23:QUM24 QUO23 RDT23 RDX23 REB23 REI23:REI24 REK23 RNP23 RNT23 RNX23 ROE23:ROE24 ROG23 RXL23 RXP23 RXT23 RYA23:RYA24 RYC23 SHH23 SHL23 SHP23 SHW23:SHW24 SHY23 SRD23 SRH23 SRL23 SRS23:SRS24 SRU23 TAZ23 TBD23 TBH23 TBO23:TBO24 TBQ23 TKV23 TKZ23 TLD23 TLK23:TLK24 TLM23 TUR23 TUV23 TUZ23 TVG23:TVG24 TVI23 UEN23 UER23 UEV23 UFC23:UFC24 UFE23 UOJ23 UON23 UOR23 UOY23:UOY24 UPA23 UYF23 UYJ23 UYN23 UYU23:UYU24 UYW23 VIB23 VIF23 VIJ23 VIQ23:VIQ24 VIS23 VRX23 VSB23 VSF23 VSM23:VSM24 VSO23 WBT23 WBX23 WCB23 WCI23:WCI24 WCK23 WLP23 WLT23 WLX23 WME23:WME24 WMG23 WVL23 WVP23 WVT23 WWA23:WWA24 WWC23"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AB23:AB24 AD23:AD24 JN23:JN24 JP23:JP24 TJ23:TJ24 TL23:TL24 ADF23:ADF24 ADH23:ADH24 ANB23:ANB24 AND23:AND24 AWX23:AWX24 AWZ23:AWZ24 BGT23:BGT24 BGV23:BGV24 BQP23:BQP24 BQR23:BQR24 CAL23:CAL24 CAN23:CAN24 CKH23:CKH24 CKJ23:CKJ24 CUD23:CUD24 CUF23:CUF24 DDZ23:DDZ24 DEB23:DEB24 DNV23:DNV24 DNX23:DNX24 DXR23:DXR24 DXT23:DXT24 EHN23:EHN24 EHP23:EHP24 ERJ23:ERJ24 ERL23:ERL24 FBF23:FBF24 FBH23:FBH24 FLB23:FLB24 FLD23:FLD24 FUX23:FUX24 FUZ23:FUZ24 GET23:GET24 GEV23:GEV24 GOP23:GOP24 GOR23:GOR24 GYL23:GYL24 GYN23:GYN24 HIH23:HIH24 HIJ23:HIJ24 HSD23:HSD24 HSF23:HSF24 IBZ23:IBZ24 ICB23:ICB24 ILV23:ILV24 ILX23:ILX24 IVR23:IVR24 IVT23:IVT24 JFN23:JFN24 JFP23:JFP24 JPJ23:JPJ24 JPL23:JPL24 JZF23:JZF24 JZH23:JZH24 KJB23:KJB24 KJD23:KJD24 KSX23:KSX24 KSZ23:KSZ24 LCT23:LCT24 LCV23:LCV24 LMP23:LMP24 LMR23:LMR24 LWL23:LWL24 LWN23:LWN24 MGH23:MGH24 MGJ23:MGJ24 MQD23:MQD24 MQF23:MQF24 MZZ23:MZZ24 NAB23:NAB24 NJV23:NJV24 NJX23:NJX24 NTR23:NTR24 NTT23:NTT24 ODN23:ODN24 ODP23:ODP24 ONJ23:ONJ24 ONL23:ONL24 OXF23:OXF24 OXH23:OXH24 PHB23:PHB24 PHD23:PHD24 PQX23:PQX24 PQZ23:PQZ24 QAT23:QAT24 QAV23:QAV24 QKP23:QKP24 QKR23:QKR24 QUL23:QUL24 QUN23:QUN24 REH23:REH24 REJ23:REJ24 ROD23:ROD24 ROF23:ROF24 RXZ23:RXZ24 RYB23:RYB24 SHV23:SHV24 SHX23:SHX24 SRR23:SRR24 SRT23:SRT24 TBN23:TBN24 TBP23:TBP24 TLJ23:TLJ24 TLL23:TLL24 TVF23:TVF24 TVH23:TVH24 UFB23:UFB24 UFD23:UFD24 UOX23:UOX24 UOZ23:UOZ24 UYT23:UYT24 UYV23:UYV24 VIP23:VIP24 VIR23:VIR24 VSL23:VSL24 VSN23:VSN24 WCH23:WCH24 WCJ23:WCJ24 WMD23:WMD24 WMF23:WMF24 WVZ23:WVZ24 WWB23:WWB24" type="none">
      <formula1>0</formula1>
      <formula2>0</formula2>
    </dataValidation>
    <dataValidation allowBlank="true" error="Допускается ввод только действительных чисел!" errorStyle="stop" errorTitle="Ошибка" operator="between" showDropDown="false" showErrorMessage="true" showInputMessage="false" sqref="Z23:AA23 JL23:JM23 TH23:TI23 ADD23:ADE23 AMZ23:ANA23 AWV23:AWW23 BGR23:BGS23 BQN23:BQO23 CAJ23:CAK23 CKF23:CKG23 CUB23:CUC23 DDX23:DDY23 DNT23:DNU23 DXP23:DXQ23 EHL23:EHM23 ERH23:ERI23 FBD23:FBE23 FKZ23:FLA23 FUV23:FUW23 GER23:GES23 GON23:GOO23 GYJ23:GYK23 HIF23:HIG23 HSB23:HSC23 IBX23:IBY23 ILT23:ILU23 IVP23:IVQ23 JFL23:JFM23 JPH23:JPI23 JZD23:JZE23 KIZ23:KJA23 KSV23:KSW23 LCR23:LCS23 LMN23:LMO23 LWJ23:LWK23 MGF23:MGG23 MQB23:MQC23 MZX23:MZY23 NJT23:NJU23 NTP23:NTQ23 ODL23:ODM23 ONH23:ONI23 OXD23:OXE23 PGZ23:PHA23 PQV23:PQW23 QAR23:QAS23 QKN23:QKO23 QUJ23:QUK23 REF23:REG23 ROB23:ROC23 RXX23:RXY23 SHT23:SHU23 SRP23:SRQ23 TBL23:TBM23 TLH23:TLI23 TVD23:TVE23 UEZ23:UFA23 UOV23:UOW23 UYR23:UYS23 VIN23:VIO23 VSJ23:VSK23 WCF23:WCG23 WMB23:WMC23 WVX23:WVY23" type="decimal">
      <formula1>-9.99999999999999E+023</formula1>
      <formula2>9.99999999999999E+023</formula2>
    </dataValidation>
    <dataValidation allowBlank="true" errorStyle="stop" operator="between" prompt="Для выбора выполните двойной щелчок левой клавиши мыши по соответствующей ячейке." showDropDown="false" showErrorMessage="false" showInputMessage="false" sqref="IX27:JS31 ST27:TO31 ACP27:ADK31 AML27:ANG31 AWH27:AXC31 BGD27:BGY31 BPZ27:BQU31 BZV27:CAQ31 CJR27:CKM31 CTN27:CUI31 DDJ27:DEE31 DNF27:DOA31 DXB27:DXW31 EGX27:EHS31 EQT27:ERO31 FAP27:FBK31 FKL27:FLG31 FUH27:FVC31 GED27:GEY31 GNZ27:GOU31 GXV27:GYQ31 HHR27:HIM31 HRN27:HSI31 IBJ27:ICE31 ILF27:IMA31 IVB27:IVW31 JEX27:JFS31 JOT27:JPO31 JYP27:JZK31 KIL27:KJG31 KSH27:KTC31 LCD27:LCY31 LLZ27:LMU31 LVV27:LWQ31 MFR27:MGM31 MPN27:MQI31 MZJ27:NAE31 NJF27:NKA31 NTB27:NTW31 OCX27:ODS31 OMT27:ONO31 OWP27:OXK31 PGL27:PHG31 PQH27:PRC31 QAD27:QAY31 QJZ27:QKU31 QTV27:QUQ31 RDR27:REM31 RNN27:ROI31 RXJ27:RYE31 SHF27:SIA31 SRB27:SRW31 TAX27:TBS31 TKT27:TLO31 TUP27:TVK31 UEL27:UFG31 UOH27:UPC31 UYD27:UYY31 VHZ27:VIU31 VRV27:VSQ31 WBR27:WCM31 WLN27:WMI31 WVJ27:WWE31" type="none">
      <formula1>0</formula1>
      <formula2>0</formula2>
    </dataValidation>
    <dataValidation allowBlank="true" error="Допускается ввод не более 900 символов!" errorStyle="stop" errorTitle="Ошибка" operator="lessThanOrEqual" showDropDown="false" showErrorMessage="true" showInputMessage="false" sqref="M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type="textLength">
      <formula1>900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A113"/>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cols>
    <col collapsed="false" customWidth="true" hidden="false" outlineLevel="0" max="1" min="1" style="2" width="3.29"/>
    <col collapsed="false" customWidth="false" hidden="false" outlineLevel="0" max="2" min="2" style="2" width="8.71"/>
    <col collapsed="false" customWidth="true" hidden="false" outlineLevel="0" max="3" min="3" style="2" width="22.29"/>
    <col collapsed="false" customWidth="true" hidden="false" outlineLevel="0" max="4" min="4" style="2" width="4.29"/>
    <col collapsed="false" customWidth="true" hidden="false" outlineLevel="0" max="6" min="5" style="2" width="4.43"/>
    <col collapsed="false" customWidth="true" hidden="false" outlineLevel="0" max="7" min="7" style="2" width="4.57"/>
    <col collapsed="false" customWidth="true" hidden="false" outlineLevel="0" max="25" min="8" style="2" width="4.43"/>
    <col collapsed="false" customWidth="true" hidden="false" outlineLevel="0" max="33" min="26" style="3" width="9.14"/>
  </cols>
  <sheetData>
    <row r="1" customFormat="false" ht="3" hidden="false" customHeight="true" outlineLevel="0" collapsed="false">
      <c r="AA1" s="3" t="s">
        <v>0</v>
      </c>
    </row>
    <row r="2" customFormat="false" ht="16.5" hidden="false" customHeight="true" outlineLevel="0" collapsed="false">
      <c r="B2" s="4" t="e">
        <f aca="false">"Код отчёта: " &amp;GetCode()</f>
        <v>#VALUE!</v>
      </c>
      <c r="C2" s="4"/>
      <c r="D2" s="4"/>
      <c r="E2" s="4"/>
      <c r="F2" s="4"/>
      <c r="G2" s="4"/>
      <c r="Q2" s="5"/>
      <c r="R2" s="5"/>
      <c r="S2" s="5"/>
      <c r="T2" s="5"/>
      <c r="U2" s="5"/>
      <c r="V2" s="5"/>
      <c r="W2" s="5"/>
    </row>
    <row r="3" customFormat="false" ht="18" hidden="false" customHeight="true" outlineLevel="0" collapsed="false">
      <c r="B3" s="6" t="e">
        <f aca="false">"Версия " &amp;GetVersion()</f>
        <v>#VALUE!</v>
      </c>
      <c r="C3" s="6"/>
      <c r="Q3" s="5"/>
      <c r="R3" s="5"/>
      <c r="S3" s="5"/>
      <c r="T3" s="5"/>
      <c r="U3" s="5"/>
      <c r="V3" s="5"/>
      <c r="W3" s="7"/>
    </row>
    <row r="4" customFormat="false" ht="3" hidden="false" customHeight="true" outlineLevel="0" collapsed="false"/>
    <row r="5" customFormat="false" ht="42.75" hidden="false" customHeight="true" outlineLevel="0" collapsed="false">
      <c r="B5" s="8" t="s">
        <v>1</v>
      </c>
      <c r="C5" s="8"/>
      <c r="D5" s="8"/>
      <c r="E5" s="8"/>
      <c r="F5" s="8"/>
      <c r="G5" s="8"/>
      <c r="H5" s="8"/>
      <c r="I5" s="8"/>
      <c r="J5" s="8"/>
      <c r="K5" s="8"/>
      <c r="L5" s="8"/>
      <c r="M5" s="8"/>
      <c r="N5" s="8"/>
      <c r="O5" s="8"/>
      <c r="P5" s="8"/>
      <c r="Q5" s="8"/>
      <c r="R5" s="8"/>
      <c r="S5" s="8"/>
      <c r="T5" s="8"/>
      <c r="U5" s="8"/>
      <c r="V5" s="8"/>
      <c r="W5" s="8"/>
      <c r="X5" s="8"/>
      <c r="Y5" s="8"/>
    </row>
    <row r="6" customFormat="false" ht="9.75" hidden="false" customHeight="true" outlineLevel="0" collapsed="false">
      <c r="B6" s="9"/>
      <c r="C6" s="10"/>
      <c r="D6" s="11"/>
      <c r="E6" s="11"/>
      <c r="F6" s="11"/>
      <c r="G6" s="11"/>
      <c r="H6" s="11"/>
      <c r="I6" s="11"/>
      <c r="J6" s="11"/>
      <c r="K6" s="11"/>
      <c r="L6" s="11"/>
      <c r="M6" s="11"/>
      <c r="N6" s="11"/>
      <c r="O6" s="11"/>
      <c r="P6" s="11"/>
      <c r="Q6" s="11"/>
      <c r="R6" s="11"/>
      <c r="S6" s="11"/>
      <c r="T6" s="11"/>
      <c r="U6" s="11"/>
      <c r="V6" s="11"/>
      <c r="W6" s="11"/>
      <c r="X6" s="11"/>
      <c r="Y6" s="12"/>
    </row>
    <row r="7" customFormat="false" ht="15" hidden="true" customHeight="true" outlineLevel="0" collapsed="false">
      <c r="B7" s="9"/>
      <c r="C7" s="10"/>
      <c r="D7" s="11"/>
      <c r="E7" s="13" t="s">
        <v>2</v>
      </c>
      <c r="F7" s="13"/>
      <c r="G7" s="13"/>
      <c r="H7" s="13"/>
      <c r="I7" s="13"/>
      <c r="J7" s="13"/>
      <c r="K7" s="13"/>
      <c r="L7" s="13"/>
      <c r="M7" s="13"/>
      <c r="N7" s="13"/>
      <c r="O7" s="13"/>
      <c r="P7" s="13"/>
      <c r="Q7" s="13"/>
      <c r="R7" s="13"/>
      <c r="S7" s="13"/>
      <c r="T7" s="13"/>
      <c r="U7" s="13"/>
      <c r="V7" s="13"/>
      <c r="W7" s="13"/>
      <c r="X7" s="13"/>
      <c r="Y7" s="12"/>
    </row>
    <row r="8" customFormat="false" ht="15" hidden="true" customHeight="true" outlineLevel="0" collapsed="false">
      <c r="B8" s="9"/>
      <c r="C8" s="10"/>
      <c r="D8" s="11"/>
      <c r="E8" s="13"/>
      <c r="F8" s="13"/>
      <c r="G8" s="13"/>
      <c r="H8" s="13"/>
      <c r="I8" s="13"/>
      <c r="J8" s="13"/>
      <c r="K8" s="13"/>
      <c r="L8" s="13"/>
      <c r="M8" s="13"/>
      <c r="N8" s="13"/>
      <c r="O8" s="13"/>
      <c r="P8" s="13"/>
      <c r="Q8" s="13"/>
      <c r="R8" s="13"/>
      <c r="S8" s="13"/>
      <c r="T8" s="13"/>
      <c r="U8" s="13"/>
      <c r="V8" s="13"/>
      <c r="W8" s="13"/>
      <c r="X8" s="13"/>
      <c r="Y8" s="12"/>
    </row>
    <row r="9" customFormat="false" ht="15" hidden="true" customHeight="true" outlineLevel="0" collapsed="false">
      <c r="B9" s="9"/>
      <c r="C9" s="10"/>
      <c r="D9" s="11"/>
      <c r="E9" s="13"/>
      <c r="F9" s="13"/>
      <c r="G9" s="13"/>
      <c r="H9" s="13"/>
      <c r="I9" s="13"/>
      <c r="J9" s="13"/>
      <c r="K9" s="13"/>
      <c r="L9" s="13"/>
      <c r="M9" s="13"/>
      <c r="N9" s="13"/>
      <c r="O9" s="13"/>
      <c r="P9" s="13"/>
      <c r="Q9" s="13"/>
      <c r="R9" s="13"/>
      <c r="S9" s="13"/>
      <c r="T9" s="13"/>
      <c r="U9" s="13"/>
      <c r="V9" s="13"/>
      <c r="W9" s="13"/>
      <c r="X9" s="13"/>
      <c r="Y9" s="12"/>
    </row>
    <row r="10" customFormat="false" ht="10.5" hidden="true" customHeight="true" outlineLevel="0" collapsed="false">
      <c r="B10" s="9"/>
      <c r="C10" s="10"/>
      <c r="D10" s="11"/>
      <c r="E10" s="13"/>
      <c r="F10" s="13"/>
      <c r="G10" s="13"/>
      <c r="H10" s="13"/>
      <c r="I10" s="13"/>
      <c r="J10" s="13"/>
      <c r="K10" s="13"/>
      <c r="L10" s="13"/>
      <c r="M10" s="13"/>
      <c r="N10" s="13"/>
      <c r="O10" s="13"/>
      <c r="P10" s="13"/>
      <c r="Q10" s="13"/>
      <c r="R10" s="13"/>
      <c r="S10" s="13"/>
      <c r="T10" s="13"/>
      <c r="U10" s="13"/>
      <c r="V10" s="13"/>
      <c r="W10" s="13"/>
      <c r="X10" s="13"/>
      <c r="Y10" s="12"/>
    </row>
    <row r="11" customFormat="false" ht="27" hidden="true" customHeight="true" outlineLevel="0" collapsed="false">
      <c r="B11" s="9"/>
      <c r="C11" s="10"/>
      <c r="D11" s="11"/>
      <c r="E11" s="13"/>
      <c r="F11" s="13"/>
      <c r="G11" s="13"/>
      <c r="H11" s="13"/>
      <c r="I11" s="13"/>
      <c r="J11" s="13"/>
      <c r="K11" s="13"/>
      <c r="L11" s="13"/>
      <c r="M11" s="13"/>
      <c r="N11" s="13"/>
      <c r="O11" s="13"/>
      <c r="P11" s="13"/>
      <c r="Q11" s="13"/>
      <c r="R11" s="13"/>
      <c r="S11" s="13"/>
      <c r="T11" s="13"/>
      <c r="U11" s="13"/>
      <c r="V11" s="13"/>
      <c r="W11" s="13"/>
      <c r="X11" s="13"/>
      <c r="Y11" s="12"/>
    </row>
    <row r="12" customFormat="false" ht="12" hidden="true" customHeight="true" outlineLevel="0" collapsed="false">
      <c r="B12" s="9"/>
      <c r="C12" s="10"/>
      <c r="D12" s="11"/>
      <c r="E12" s="13"/>
      <c r="F12" s="13"/>
      <c r="G12" s="13"/>
      <c r="H12" s="13"/>
      <c r="I12" s="13"/>
      <c r="J12" s="13"/>
      <c r="K12" s="13"/>
      <c r="L12" s="13"/>
      <c r="M12" s="13"/>
      <c r="N12" s="13"/>
      <c r="O12" s="13"/>
      <c r="P12" s="13"/>
      <c r="Q12" s="13"/>
      <c r="R12" s="13"/>
      <c r="S12" s="13"/>
      <c r="T12" s="13"/>
      <c r="U12" s="13"/>
      <c r="V12" s="13"/>
      <c r="W12" s="13"/>
      <c r="X12" s="13"/>
      <c r="Y12" s="12"/>
    </row>
    <row r="13" customFormat="false" ht="38.25" hidden="true" customHeight="true" outlineLevel="0" collapsed="false">
      <c r="B13" s="9"/>
      <c r="C13" s="10"/>
      <c r="D13" s="11"/>
      <c r="E13" s="13"/>
      <c r="F13" s="13"/>
      <c r="G13" s="13"/>
      <c r="H13" s="13"/>
      <c r="I13" s="13"/>
      <c r="J13" s="13"/>
      <c r="K13" s="13"/>
      <c r="L13" s="13"/>
      <c r="M13" s="13"/>
      <c r="N13" s="13"/>
      <c r="O13" s="13"/>
      <c r="P13" s="13"/>
      <c r="Q13" s="13"/>
      <c r="R13" s="13"/>
      <c r="S13" s="13"/>
      <c r="T13" s="13"/>
      <c r="U13" s="13"/>
      <c r="V13" s="13"/>
      <c r="W13" s="13"/>
      <c r="X13" s="13"/>
      <c r="Y13" s="14"/>
    </row>
    <row r="14" customFormat="false" ht="15" hidden="true" customHeight="true" outlineLevel="0" collapsed="false">
      <c r="B14" s="9"/>
      <c r="C14" s="10"/>
      <c r="D14" s="11"/>
      <c r="E14" s="13"/>
      <c r="F14" s="13"/>
      <c r="G14" s="13"/>
      <c r="H14" s="13"/>
      <c r="I14" s="13"/>
      <c r="J14" s="13"/>
      <c r="K14" s="13"/>
      <c r="L14" s="13"/>
      <c r="M14" s="13"/>
      <c r="N14" s="13"/>
      <c r="O14" s="13"/>
      <c r="P14" s="13"/>
      <c r="Q14" s="13"/>
      <c r="R14" s="13"/>
      <c r="S14" s="13"/>
      <c r="T14" s="13"/>
      <c r="U14" s="13"/>
      <c r="V14" s="13"/>
      <c r="W14" s="13"/>
      <c r="X14" s="13"/>
      <c r="Y14" s="12"/>
    </row>
    <row r="15" customFormat="false" ht="15" hidden="true" customHeight="false" outlineLevel="0" collapsed="false">
      <c r="B15" s="9"/>
      <c r="C15" s="10"/>
      <c r="D15" s="11"/>
      <c r="E15" s="13"/>
      <c r="F15" s="13"/>
      <c r="G15" s="13"/>
      <c r="H15" s="13"/>
      <c r="I15" s="13"/>
      <c r="J15" s="13"/>
      <c r="K15" s="13"/>
      <c r="L15" s="13"/>
      <c r="M15" s="13"/>
      <c r="N15" s="13"/>
      <c r="O15" s="13"/>
      <c r="P15" s="13"/>
      <c r="Q15" s="13"/>
      <c r="R15" s="13"/>
      <c r="S15" s="13"/>
      <c r="T15" s="13"/>
      <c r="U15" s="13"/>
      <c r="V15" s="13"/>
      <c r="W15" s="13"/>
      <c r="X15" s="13"/>
      <c r="Y15" s="12"/>
    </row>
    <row r="16" customFormat="false" ht="15" hidden="true" customHeight="false" outlineLevel="0" collapsed="false">
      <c r="B16" s="9"/>
      <c r="C16" s="10"/>
      <c r="D16" s="11"/>
      <c r="E16" s="13"/>
      <c r="F16" s="13"/>
      <c r="G16" s="13"/>
      <c r="H16" s="13"/>
      <c r="I16" s="13"/>
      <c r="J16" s="13"/>
      <c r="K16" s="13"/>
      <c r="L16" s="13"/>
      <c r="M16" s="13"/>
      <c r="N16" s="13"/>
      <c r="O16" s="13"/>
      <c r="P16" s="13"/>
      <c r="Q16" s="13"/>
      <c r="R16" s="13"/>
      <c r="S16" s="13"/>
      <c r="T16" s="13"/>
      <c r="U16" s="13"/>
      <c r="V16" s="13"/>
      <c r="W16" s="13"/>
      <c r="X16" s="13"/>
      <c r="Y16" s="12"/>
    </row>
    <row r="17" customFormat="false" ht="15" hidden="true" customHeight="true" outlineLevel="0" collapsed="false">
      <c r="B17" s="9"/>
      <c r="C17" s="10"/>
      <c r="D17" s="11"/>
      <c r="E17" s="13"/>
      <c r="F17" s="13"/>
      <c r="G17" s="13"/>
      <c r="H17" s="13"/>
      <c r="I17" s="13"/>
      <c r="J17" s="13"/>
      <c r="K17" s="13"/>
      <c r="L17" s="13"/>
      <c r="M17" s="13"/>
      <c r="N17" s="13"/>
      <c r="O17" s="13"/>
      <c r="P17" s="13"/>
      <c r="Q17" s="13"/>
      <c r="R17" s="13"/>
      <c r="S17" s="13"/>
      <c r="T17" s="13"/>
      <c r="U17" s="13"/>
      <c r="V17" s="13"/>
      <c r="W17" s="13"/>
      <c r="X17" s="13"/>
      <c r="Y17" s="12"/>
    </row>
    <row r="18" customFormat="false" ht="15" hidden="true" customHeight="false" outlineLevel="0" collapsed="false">
      <c r="B18" s="9"/>
      <c r="C18" s="10"/>
      <c r="D18" s="11"/>
      <c r="E18" s="13"/>
      <c r="F18" s="13"/>
      <c r="G18" s="13"/>
      <c r="H18" s="13"/>
      <c r="I18" s="13"/>
      <c r="J18" s="13"/>
      <c r="K18" s="13"/>
      <c r="L18" s="13"/>
      <c r="M18" s="13"/>
      <c r="N18" s="13"/>
      <c r="O18" s="13"/>
      <c r="P18" s="13"/>
      <c r="Q18" s="13"/>
      <c r="R18" s="13"/>
      <c r="S18" s="13"/>
      <c r="T18" s="13"/>
      <c r="U18" s="13"/>
      <c r="V18" s="13"/>
      <c r="W18" s="13"/>
      <c r="X18" s="13"/>
      <c r="Y18" s="12"/>
    </row>
    <row r="19" customFormat="false" ht="59.25" hidden="true" customHeight="true" outlineLevel="0" collapsed="false">
      <c r="B19" s="9"/>
      <c r="C19" s="10"/>
      <c r="D19" s="15"/>
      <c r="E19" s="13"/>
      <c r="F19" s="13"/>
      <c r="G19" s="13"/>
      <c r="H19" s="13"/>
      <c r="I19" s="13"/>
      <c r="J19" s="13"/>
      <c r="K19" s="13"/>
      <c r="L19" s="13"/>
      <c r="M19" s="13"/>
      <c r="N19" s="13"/>
      <c r="O19" s="13"/>
      <c r="P19" s="13"/>
      <c r="Q19" s="13"/>
      <c r="R19" s="13"/>
      <c r="S19" s="13"/>
      <c r="T19" s="13"/>
      <c r="U19" s="13"/>
      <c r="V19" s="13"/>
      <c r="W19" s="13"/>
      <c r="X19" s="13"/>
      <c r="Y19" s="12"/>
    </row>
    <row r="20" customFormat="false" ht="15" hidden="true" customHeight="false" outlineLevel="0" collapsed="false">
      <c r="B20" s="9"/>
      <c r="C20" s="10"/>
      <c r="D20" s="15"/>
      <c r="E20" s="16"/>
      <c r="F20" s="16"/>
      <c r="G20" s="16"/>
      <c r="H20" s="16"/>
      <c r="I20" s="16"/>
      <c r="J20" s="16"/>
      <c r="K20" s="16"/>
      <c r="L20" s="16"/>
      <c r="M20" s="16"/>
      <c r="N20" s="16"/>
      <c r="O20" s="16"/>
      <c r="P20" s="16"/>
      <c r="Q20" s="16"/>
      <c r="R20" s="16"/>
      <c r="S20" s="16"/>
      <c r="T20" s="16"/>
      <c r="U20" s="16"/>
      <c r="V20" s="16"/>
      <c r="W20" s="16"/>
      <c r="X20" s="16"/>
      <c r="Y20" s="12"/>
    </row>
    <row r="21" customFormat="false" ht="14.25" hidden="true" customHeight="true" outlineLevel="0" collapsed="false">
      <c r="B21" s="9"/>
      <c r="C21" s="10"/>
      <c r="D21" s="17"/>
      <c r="E21" s="18" t="s">
        <v>3</v>
      </c>
      <c r="F21" s="19" t="s">
        <v>4</v>
      </c>
      <c r="G21" s="19"/>
      <c r="H21" s="19"/>
      <c r="I21" s="19"/>
      <c r="J21" s="19"/>
      <c r="K21" s="19"/>
      <c r="L21" s="19"/>
      <c r="M21" s="19"/>
      <c r="N21" s="11"/>
      <c r="O21" s="20" t="s">
        <v>3</v>
      </c>
      <c r="P21" s="21" t="s">
        <v>5</v>
      </c>
      <c r="Q21" s="21"/>
      <c r="R21" s="21"/>
      <c r="S21" s="21"/>
      <c r="T21" s="21"/>
      <c r="U21" s="21"/>
      <c r="V21" s="21"/>
      <c r="W21" s="21"/>
      <c r="X21" s="21"/>
      <c r="Y21" s="12"/>
    </row>
    <row r="22" customFormat="false" ht="14.25" hidden="true" customHeight="true" outlineLevel="0" collapsed="false">
      <c r="B22" s="9"/>
      <c r="C22" s="10"/>
      <c r="D22" s="17"/>
      <c r="E22" s="22" t="s">
        <v>3</v>
      </c>
      <c r="F22" s="19" t="s">
        <v>6</v>
      </c>
      <c r="G22" s="19"/>
      <c r="H22" s="19"/>
      <c r="I22" s="19"/>
      <c r="J22" s="19"/>
      <c r="K22" s="19"/>
      <c r="L22" s="19"/>
      <c r="M22" s="19"/>
      <c r="N22" s="11"/>
      <c r="O22" s="23" t="s">
        <v>3</v>
      </c>
      <c r="P22" s="21" t="s">
        <v>7</v>
      </c>
      <c r="Q22" s="21"/>
      <c r="R22" s="21"/>
      <c r="S22" s="21"/>
      <c r="T22" s="21"/>
      <c r="U22" s="21"/>
      <c r="V22" s="21"/>
      <c r="W22" s="21"/>
      <c r="X22" s="21"/>
      <c r="Y22" s="12"/>
    </row>
    <row r="23" customFormat="false" ht="27" hidden="true" customHeight="true" outlineLevel="0" collapsed="false">
      <c r="B23" s="9"/>
      <c r="C23" s="10"/>
      <c r="D23" s="17"/>
      <c r="E23" s="11"/>
      <c r="F23" s="11"/>
      <c r="G23" s="11"/>
      <c r="H23" s="11"/>
      <c r="I23" s="11"/>
      <c r="J23" s="11"/>
      <c r="K23" s="11"/>
      <c r="L23" s="11"/>
      <c r="M23" s="11"/>
      <c r="N23" s="11"/>
      <c r="O23" s="11"/>
      <c r="P23" s="24"/>
      <c r="Q23" s="24"/>
      <c r="R23" s="24"/>
      <c r="S23" s="24"/>
      <c r="T23" s="24"/>
      <c r="U23" s="24"/>
      <c r="V23" s="24"/>
      <c r="W23" s="24"/>
      <c r="X23" s="11"/>
      <c r="Y23" s="12"/>
    </row>
    <row r="24" customFormat="false" ht="10.5" hidden="true" customHeight="true" outlineLevel="0" collapsed="false">
      <c r="B24" s="9"/>
      <c r="C24" s="10"/>
      <c r="D24" s="17"/>
      <c r="E24" s="11"/>
      <c r="F24" s="11"/>
      <c r="G24" s="11"/>
      <c r="H24" s="11"/>
      <c r="I24" s="11"/>
      <c r="J24" s="11"/>
      <c r="K24" s="11"/>
      <c r="L24" s="11"/>
      <c r="M24" s="11"/>
      <c r="N24" s="11"/>
      <c r="O24" s="11"/>
      <c r="P24" s="11"/>
      <c r="Q24" s="11"/>
      <c r="R24" s="11"/>
      <c r="S24" s="11"/>
      <c r="T24" s="11"/>
      <c r="U24" s="11"/>
      <c r="V24" s="11"/>
      <c r="W24" s="11"/>
      <c r="X24" s="11"/>
      <c r="Y24" s="12"/>
    </row>
    <row r="25" customFormat="false" ht="27" hidden="true" customHeight="true" outlineLevel="0" collapsed="false">
      <c r="B25" s="9"/>
      <c r="C25" s="10"/>
      <c r="D25" s="17"/>
      <c r="E25" s="11"/>
      <c r="F25" s="11"/>
      <c r="G25" s="11"/>
      <c r="H25" s="11"/>
      <c r="I25" s="11"/>
      <c r="J25" s="11"/>
      <c r="K25" s="11"/>
      <c r="L25" s="11"/>
      <c r="M25" s="11"/>
      <c r="N25" s="11"/>
      <c r="O25" s="11"/>
      <c r="P25" s="11"/>
      <c r="Q25" s="11"/>
      <c r="R25" s="11"/>
      <c r="S25" s="11"/>
      <c r="T25" s="11"/>
      <c r="U25" s="11"/>
      <c r="V25" s="11"/>
      <c r="W25" s="11"/>
      <c r="X25" s="11"/>
      <c r="Y25" s="12"/>
    </row>
    <row r="26" customFormat="false" ht="12" hidden="true" customHeight="true" outlineLevel="0" collapsed="false">
      <c r="B26" s="9"/>
      <c r="C26" s="10"/>
      <c r="D26" s="17"/>
      <c r="E26" s="11"/>
      <c r="F26" s="11"/>
      <c r="G26" s="11"/>
      <c r="H26" s="11"/>
      <c r="I26" s="11"/>
      <c r="J26" s="11"/>
      <c r="K26" s="11"/>
      <c r="L26" s="11"/>
      <c r="M26" s="11"/>
      <c r="N26" s="11"/>
      <c r="O26" s="11"/>
      <c r="P26" s="11"/>
      <c r="Q26" s="11"/>
      <c r="R26" s="11"/>
      <c r="S26" s="11"/>
      <c r="T26" s="11"/>
      <c r="U26" s="11"/>
      <c r="V26" s="11"/>
      <c r="W26" s="11"/>
      <c r="X26" s="11"/>
      <c r="Y26" s="12"/>
    </row>
    <row r="27" customFormat="false" ht="38.25" hidden="true" customHeight="true" outlineLevel="0" collapsed="false">
      <c r="B27" s="9"/>
      <c r="C27" s="10"/>
      <c r="D27" s="17"/>
      <c r="E27" s="11"/>
      <c r="F27" s="11"/>
      <c r="G27" s="11"/>
      <c r="H27" s="11"/>
      <c r="I27" s="11"/>
      <c r="J27" s="11"/>
      <c r="K27" s="11"/>
      <c r="L27" s="11"/>
      <c r="M27" s="11"/>
      <c r="N27" s="11"/>
      <c r="O27" s="11"/>
      <c r="P27" s="11"/>
      <c r="Q27" s="11"/>
      <c r="R27" s="11"/>
      <c r="S27" s="11"/>
      <c r="T27" s="11"/>
      <c r="U27" s="11"/>
      <c r="V27" s="11"/>
      <c r="W27" s="11"/>
      <c r="X27" s="11"/>
      <c r="Y27" s="12"/>
    </row>
    <row r="28" customFormat="false" ht="15" hidden="true" customHeight="false" outlineLevel="0" collapsed="false">
      <c r="B28" s="9"/>
      <c r="C28" s="10"/>
      <c r="D28" s="17"/>
      <c r="E28" s="11"/>
      <c r="F28" s="11"/>
      <c r="G28" s="11"/>
      <c r="H28" s="11"/>
      <c r="I28" s="11"/>
      <c r="J28" s="11"/>
      <c r="K28" s="11"/>
      <c r="L28" s="11"/>
      <c r="M28" s="11"/>
      <c r="N28" s="11"/>
      <c r="O28" s="11"/>
      <c r="P28" s="11"/>
      <c r="Q28" s="11"/>
      <c r="R28" s="11"/>
      <c r="S28" s="11"/>
      <c r="T28" s="11"/>
      <c r="U28" s="11"/>
      <c r="V28" s="11"/>
      <c r="W28" s="11"/>
      <c r="X28" s="11"/>
      <c r="Y28" s="12"/>
    </row>
    <row r="29" customFormat="false" ht="15" hidden="true" customHeight="false" outlineLevel="0" collapsed="false">
      <c r="B29" s="9"/>
      <c r="C29" s="10"/>
      <c r="D29" s="17"/>
      <c r="E29" s="11"/>
      <c r="F29" s="11"/>
      <c r="G29" s="11"/>
      <c r="H29" s="11"/>
      <c r="I29" s="11"/>
      <c r="J29" s="11"/>
      <c r="K29" s="11"/>
      <c r="L29" s="11"/>
      <c r="M29" s="11"/>
      <c r="N29" s="11"/>
      <c r="O29" s="11"/>
      <c r="P29" s="11"/>
      <c r="Q29" s="11"/>
      <c r="R29" s="11"/>
      <c r="S29" s="11"/>
      <c r="T29" s="11"/>
      <c r="U29" s="11"/>
      <c r="V29" s="11"/>
      <c r="W29" s="11"/>
      <c r="X29" s="11"/>
      <c r="Y29" s="12"/>
    </row>
    <row r="30" customFormat="false" ht="15" hidden="true" customHeight="false" outlineLevel="0" collapsed="false">
      <c r="B30" s="9"/>
      <c r="C30" s="10"/>
      <c r="D30" s="17"/>
      <c r="E30" s="11"/>
      <c r="F30" s="11"/>
      <c r="G30" s="11"/>
      <c r="H30" s="11"/>
      <c r="I30" s="11"/>
      <c r="J30" s="11"/>
      <c r="K30" s="11"/>
      <c r="L30" s="11"/>
      <c r="M30" s="11"/>
      <c r="N30" s="11"/>
      <c r="O30" s="11"/>
      <c r="P30" s="11"/>
      <c r="Q30" s="11"/>
      <c r="R30" s="11"/>
      <c r="S30" s="11"/>
      <c r="T30" s="11"/>
      <c r="U30" s="11"/>
      <c r="V30" s="11"/>
      <c r="W30" s="11"/>
      <c r="X30" s="11"/>
      <c r="Y30" s="12"/>
    </row>
    <row r="31" customFormat="false" ht="15" hidden="true" customHeight="false" outlineLevel="0" collapsed="false">
      <c r="B31" s="9"/>
      <c r="C31" s="10"/>
      <c r="D31" s="17"/>
      <c r="E31" s="11"/>
      <c r="F31" s="11"/>
      <c r="G31" s="11"/>
      <c r="H31" s="11"/>
      <c r="I31" s="11"/>
      <c r="J31" s="11"/>
      <c r="K31" s="11"/>
      <c r="L31" s="11"/>
      <c r="M31" s="11"/>
      <c r="N31" s="11"/>
      <c r="O31" s="11"/>
      <c r="P31" s="11"/>
      <c r="Q31" s="11"/>
      <c r="R31" s="11"/>
      <c r="S31" s="11"/>
      <c r="T31" s="11"/>
      <c r="U31" s="11"/>
      <c r="V31" s="11"/>
      <c r="W31" s="11"/>
      <c r="X31" s="11"/>
      <c r="Y31" s="12"/>
    </row>
    <row r="32" customFormat="false" ht="15" hidden="true" customHeight="false" outlineLevel="0" collapsed="false">
      <c r="B32" s="9"/>
      <c r="C32" s="10"/>
      <c r="D32" s="17"/>
      <c r="E32" s="11"/>
      <c r="F32" s="11"/>
      <c r="G32" s="11"/>
      <c r="H32" s="11"/>
      <c r="I32" s="11"/>
      <c r="J32" s="11"/>
      <c r="K32" s="11"/>
      <c r="L32" s="11"/>
      <c r="M32" s="11"/>
      <c r="N32" s="11"/>
      <c r="O32" s="11"/>
      <c r="P32" s="11"/>
      <c r="Q32" s="11"/>
      <c r="R32" s="11"/>
      <c r="S32" s="11"/>
      <c r="T32" s="11"/>
      <c r="U32" s="11"/>
      <c r="V32" s="11"/>
      <c r="W32" s="11"/>
      <c r="X32" s="11"/>
      <c r="Y32" s="12"/>
    </row>
    <row r="33" customFormat="false" ht="18.75" hidden="true" customHeight="true" outlineLevel="0" collapsed="false">
      <c r="B33" s="9"/>
      <c r="C33" s="10"/>
      <c r="D33" s="15"/>
      <c r="E33" s="16"/>
      <c r="F33" s="16"/>
      <c r="G33" s="16"/>
      <c r="H33" s="16"/>
      <c r="I33" s="16"/>
      <c r="J33" s="16"/>
      <c r="K33" s="16"/>
      <c r="L33" s="16"/>
      <c r="M33" s="16"/>
      <c r="N33" s="16"/>
      <c r="O33" s="16"/>
      <c r="P33" s="16"/>
      <c r="Q33" s="16"/>
      <c r="R33" s="16"/>
      <c r="S33" s="16"/>
      <c r="T33" s="16"/>
      <c r="U33" s="16"/>
      <c r="V33" s="16"/>
      <c r="W33" s="16"/>
      <c r="X33" s="16"/>
      <c r="Y33" s="12"/>
    </row>
    <row r="34" customFormat="false" ht="15" hidden="true" customHeight="false" outlineLevel="0" collapsed="false">
      <c r="B34" s="9"/>
      <c r="C34" s="10"/>
      <c r="D34" s="15"/>
      <c r="E34" s="16"/>
      <c r="F34" s="16"/>
      <c r="G34" s="16"/>
      <c r="H34" s="16"/>
      <c r="I34" s="16"/>
      <c r="J34" s="16"/>
      <c r="K34" s="16"/>
      <c r="L34" s="16"/>
      <c r="M34" s="16"/>
      <c r="N34" s="16"/>
      <c r="O34" s="16"/>
      <c r="P34" s="16"/>
      <c r="Q34" s="16"/>
      <c r="R34" s="16"/>
      <c r="S34" s="16"/>
      <c r="T34" s="16"/>
      <c r="U34" s="16"/>
      <c r="V34" s="16"/>
      <c r="W34" s="16"/>
      <c r="X34" s="16"/>
      <c r="Y34" s="12"/>
    </row>
    <row r="35" customFormat="false" ht="24" hidden="true" customHeight="true" outlineLevel="0" collapsed="false">
      <c r="B35" s="9"/>
      <c r="C35" s="10"/>
      <c r="D35" s="17"/>
      <c r="E35" s="25" t="s">
        <v>8</v>
      </c>
      <c r="F35" s="25"/>
      <c r="G35" s="25"/>
      <c r="H35" s="25"/>
      <c r="I35" s="25"/>
      <c r="J35" s="25"/>
      <c r="K35" s="25"/>
      <c r="L35" s="25"/>
      <c r="M35" s="25"/>
      <c r="N35" s="25"/>
      <c r="O35" s="25"/>
      <c r="P35" s="25"/>
      <c r="Q35" s="25"/>
      <c r="R35" s="25"/>
      <c r="S35" s="25"/>
      <c r="T35" s="25"/>
      <c r="U35" s="25"/>
      <c r="V35" s="25"/>
      <c r="W35" s="25"/>
      <c r="X35" s="25"/>
      <c r="Y35" s="12"/>
    </row>
    <row r="36" customFormat="false" ht="38.25" hidden="true" customHeight="true" outlineLevel="0" collapsed="false">
      <c r="B36" s="9"/>
      <c r="C36" s="10"/>
      <c r="D36" s="17"/>
      <c r="E36" s="25"/>
      <c r="F36" s="25"/>
      <c r="G36" s="25"/>
      <c r="H36" s="25"/>
      <c r="I36" s="25"/>
      <c r="J36" s="25"/>
      <c r="K36" s="25"/>
      <c r="L36" s="25"/>
      <c r="M36" s="25"/>
      <c r="N36" s="25"/>
      <c r="O36" s="25"/>
      <c r="P36" s="25"/>
      <c r="Q36" s="25"/>
      <c r="R36" s="25"/>
      <c r="S36" s="25"/>
      <c r="T36" s="25"/>
      <c r="U36" s="25"/>
      <c r="V36" s="25"/>
      <c r="W36" s="25"/>
      <c r="X36" s="25"/>
      <c r="Y36" s="12"/>
    </row>
    <row r="37" customFormat="false" ht="9.75" hidden="true" customHeight="true" outlineLevel="0" collapsed="false">
      <c r="B37" s="9"/>
      <c r="C37" s="10"/>
      <c r="D37" s="17"/>
      <c r="E37" s="25"/>
      <c r="F37" s="25"/>
      <c r="G37" s="25"/>
      <c r="H37" s="25"/>
      <c r="I37" s="25"/>
      <c r="J37" s="25"/>
      <c r="K37" s="25"/>
      <c r="L37" s="25"/>
      <c r="M37" s="25"/>
      <c r="N37" s="25"/>
      <c r="O37" s="25"/>
      <c r="P37" s="25"/>
      <c r="Q37" s="25"/>
      <c r="R37" s="25"/>
      <c r="S37" s="25"/>
      <c r="T37" s="25"/>
      <c r="U37" s="25"/>
      <c r="V37" s="25"/>
      <c r="W37" s="25"/>
      <c r="X37" s="25"/>
      <c r="Y37" s="12"/>
    </row>
    <row r="38" customFormat="false" ht="51" hidden="true" customHeight="true" outlineLevel="0" collapsed="false">
      <c r="B38" s="9"/>
      <c r="C38" s="10"/>
      <c r="D38" s="17"/>
      <c r="E38" s="25"/>
      <c r="F38" s="25"/>
      <c r="G38" s="25"/>
      <c r="H38" s="25"/>
      <c r="I38" s="25"/>
      <c r="J38" s="25"/>
      <c r="K38" s="25"/>
      <c r="L38" s="25"/>
      <c r="M38" s="25"/>
      <c r="N38" s="25"/>
      <c r="O38" s="25"/>
      <c r="P38" s="25"/>
      <c r="Q38" s="25"/>
      <c r="R38" s="25"/>
      <c r="S38" s="25"/>
      <c r="T38" s="25"/>
      <c r="U38" s="25"/>
      <c r="V38" s="25"/>
      <c r="W38" s="25"/>
      <c r="X38" s="25"/>
      <c r="Y38" s="12"/>
    </row>
    <row r="39" customFormat="false" ht="15" hidden="true" customHeight="true" outlineLevel="0" collapsed="false">
      <c r="B39" s="9"/>
      <c r="C39" s="10"/>
      <c r="D39" s="17"/>
      <c r="E39" s="25"/>
      <c r="F39" s="25"/>
      <c r="G39" s="25"/>
      <c r="H39" s="25"/>
      <c r="I39" s="25"/>
      <c r="J39" s="25"/>
      <c r="K39" s="25"/>
      <c r="L39" s="25"/>
      <c r="M39" s="25"/>
      <c r="N39" s="25"/>
      <c r="O39" s="25"/>
      <c r="P39" s="25"/>
      <c r="Q39" s="25"/>
      <c r="R39" s="25"/>
      <c r="S39" s="25"/>
      <c r="T39" s="25"/>
      <c r="U39" s="25"/>
      <c r="V39" s="25"/>
      <c r="W39" s="25"/>
      <c r="X39" s="25"/>
      <c r="Y39" s="12"/>
    </row>
    <row r="40" customFormat="false" ht="12" hidden="true" customHeight="true" outlineLevel="0" collapsed="false">
      <c r="B40" s="9"/>
      <c r="C40" s="10"/>
      <c r="D40" s="17"/>
      <c r="E40" s="26"/>
      <c r="F40" s="26"/>
      <c r="G40" s="26"/>
      <c r="H40" s="26"/>
      <c r="I40" s="26"/>
      <c r="J40" s="26"/>
      <c r="K40" s="26"/>
      <c r="L40" s="26"/>
      <c r="M40" s="26"/>
      <c r="N40" s="26"/>
      <c r="O40" s="26"/>
      <c r="P40" s="26"/>
      <c r="Q40" s="26"/>
      <c r="R40" s="26"/>
      <c r="S40" s="26"/>
      <c r="T40" s="26"/>
      <c r="U40" s="26"/>
      <c r="V40" s="26"/>
      <c r="W40" s="26"/>
      <c r="X40" s="26"/>
      <c r="Y40" s="12"/>
    </row>
    <row r="41" customFormat="false" ht="38.25" hidden="true" customHeight="true" outlineLevel="0" collapsed="false">
      <c r="B41" s="9"/>
      <c r="C41" s="10"/>
      <c r="D41" s="17"/>
      <c r="E41" s="25"/>
      <c r="F41" s="25"/>
      <c r="G41" s="25"/>
      <c r="H41" s="25"/>
      <c r="I41" s="25"/>
      <c r="J41" s="25"/>
      <c r="K41" s="25"/>
      <c r="L41" s="25"/>
      <c r="M41" s="25"/>
      <c r="N41" s="25"/>
      <c r="O41" s="25"/>
      <c r="P41" s="25"/>
      <c r="Q41" s="25"/>
      <c r="R41" s="25"/>
      <c r="S41" s="25"/>
      <c r="T41" s="25"/>
      <c r="U41" s="25"/>
      <c r="V41" s="25"/>
      <c r="W41" s="25"/>
      <c r="X41" s="25"/>
      <c r="Y41" s="12"/>
    </row>
    <row r="42" customFormat="false" ht="15" hidden="true" customHeight="false" outlineLevel="0" collapsed="false">
      <c r="B42" s="9"/>
      <c r="C42" s="10"/>
      <c r="D42" s="17"/>
      <c r="E42" s="25"/>
      <c r="F42" s="25"/>
      <c r="G42" s="25"/>
      <c r="H42" s="25"/>
      <c r="I42" s="25"/>
      <c r="J42" s="25"/>
      <c r="K42" s="25"/>
      <c r="L42" s="25"/>
      <c r="M42" s="25"/>
      <c r="N42" s="25"/>
      <c r="O42" s="25"/>
      <c r="P42" s="25"/>
      <c r="Q42" s="25"/>
      <c r="R42" s="25"/>
      <c r="S42" s="25"/>
      <c r="T42" s="25"/>
      <c r="U42" s="25"/>
      <c r="V42" s="25"/>
      <c r="W42" s="25"/>
      <c r="X42" s="25"/>
      <c r="Y42" s="12"/>
    </row>
    <row r="43" customFormat="false" ht="15" hidden="true" customHeight="false" outlineLevel="0" collapsed="false">
      <c r="B43" s="9"/>
      <c r="C43" s="10"/>
      <c r="D43" s="17"/>
      <c r="E43" s="25"/>
      <c r="F43" s="25"/>
      <c r="G43" s="25"/>
      <c r="H43" s="25"/>
      <c r="I43" s="25"/>
      <c r="J43" s="25"/>
      <c r="K43" s="25"/>
      <c r="L43" s="25"/>
      <c r="M43" s="25"/>
      <c r="N43" s="25"/>
      <c r="O43" s="25"/>
      <c r="P43" s="25"/>
      <c r="Q43" s="25"/>
      <c r="R43" s="25"/>
      <c r="S43" s="25"/>
      <c r="T43" s="25"/>
      <c r="U43" s="25"/>
      <c r="V43" s="25"/>
      <c r="W43" s="25"/>
      <c r="X43" s="25"/>
      <c r="Y43" s="12"/>
    </row>
    <row r="44" customFormat="false" ht="33.75" hidden="true" customHeight="true" outlineLevel="0" collapsed="false">
      <c r="B44" s="9"/>
      <c r="C44" s="10"/>
      <c r="D44" s="15"/>
      <c r="E44" s="25"/>
      <c r="F44" s="25"/>
      <c r="G44" s="25"/>
      <c r="H44" s="25"/>
      <c r="I44" s="25"/>
      <c r="J44" s="25"/>
      <c r="K44" s="25"/>
      <c r="L44" s="25"/>
      <c r="M44" s="25"/>
      <c r="N44" s="25"/>
      <c r="O44" s="25"/>
      <c r="P44" s="25"/>
      <c r="Q44" s="25"/>
      <c r="R44" s="25"/>
      <c r="S44" s="25"/>
      <c r="T44" s="25"/>
      <c r="U44" s="25"/>
      <c r="V44" s="25"/>
      <c r="W44" s="25"/>
      <c r="X44" s="25"/>
      <c r="Y44" s="12"/>
    </row>
    <row r="45" customFormat="false" ht="15" hidden="true" customHeight="false" outlineLevel="0" collapsed="false">
      <c r="B45" s="9"/>
      <c r="C45" s="10"/>
      <c r="D45" s="15"/>
      <c r="E45" s="25"/>
      <c r="F45" s="25"/>
      <c r="G45" s="25"/>
      <c r="H45" s="25"/>
      <c r="I45" s="25"/>
      <c r="J45" s="25"/>
      <c r="K45" s="25"/>
      <c r="L45" s="25"/>
      <c r="M45" s="25"/>
      <c r="N45" s="25"/>
      <c r="O45" s="25"/>
      <c r="P45" s="25"/>
      <c r="Q45" s="25"/>
      <c r="R45" s="25"/>
      <c r="S45" s="25"/>
      <c r="T45" s="25"/>
      <c r="U45" s="25"/>
      <c r="V45" s="25"/>
      <c r="W45" s="25"/>
      <c r="X45" s="25"/>
      <c r="Y45" s="12"/>
    </row>
    <row r="46" customFormat="false" ht="24" hidden="true" customHeight="true" outlineLevel="0" collapsed="false">
      <c r="B46" s="9"/>
      <c r="C46" s="10"/>
      <c r="D46" s="17"/>
      <c r="E46" s="27" t="s">
        <v>9</v>
      </c>
      <c r="F46" s="27"/>
      <c r="G46" s="27"/>
      <c r="H46" s="27"/>
      <c r="I46" s="27"/>
      <c r="J46" s="27"/>
      <c r="K46" s="27"/>
      <c r="L46" s="27"/>
      <c r="M46" s="27"/>
      <c r="N46" s="27"/>
      <c r="O46" s="27"/>
      <c r="P46" s="27"/>
      <c r="Q46" s="27"/>
      <c r="R46" s="27"/>
      <c r="S46" s="27"/>
      <c r="T46" s="27"/>
      <c r="U46" s="27"/>
      <c r="V46" s="27"/>
      <c r="W46" s="27"/>
      <c r="X46" s="27"/>
      <c r="Y46" s="12"/>
    </row>
    <row r="47" customFormat="false" ht="37.5" hidden="true" customHeight="true" outlineLevel="0" collapsed="false">
      <c r="B47" s="9"/>
      <c r="C47" s="10"/>
      <c r="D47" s="17"/>
      <c r="E47" s="27"/>
      <c r="F47" s="27"/>
      <c r="G47" s="27"/>
      <c r="H47" s="27"/>
      <c r="I47" s="27"/>
      <c r="J47" s="27"/>
      <c r="K47" s="27"/>
      <c r="L47" s="27"/>
      <c r="M47" s="27"/>
      <c r="N47" s="27"/>
      <c r="O47" s="27"/>
      <c r="P47" s="27"/>
      <c r="Q47" s="27"/>
      <c r="R47" s="27"/>
      <c r="S47" s="27"/>
      <c r="T47" s="27"/>
      <c r="U47" s="27"/>
      <c r="V47" s="27"/>
      <c r="W47" s="27"/>
      <c r="X47" s="27"/>
      <c r="Y47" s="12"/>
    </row>
    <row r="48" customFormat="false" ht="24" hidden="true" customHeight="true" outlineLevel="0" collapsed="false">
      <c r="B48" s="9"/>
      <c r="C48" s="10"/>
      <c r="D48" s="17"/>
      <c r="E48" s="27"/>
      <c r="F48" s="27"/>
      <c r="G48" s="27"/>
      <c r="H48" s="27"/>
      <c r="I48" s="27"/>
      <c r="J48" s="27"/>
      <c r="K48" s="27"/>
      <c r="L48" s="27"/>
      <c r="M48" s="27"/>
      <c r="N48" s="27"/>
      <c r="O48" s="27"/>
      <c r="P48" s="27"/>
      <c r="Q48" s="27"/>
      <c r="R48" s="27"/>
      <c r="S48" s="27"/>
      <c r="T48" s="27"/>
      <c r="U48" s="27"/>
      <c r="V48" s="27"/>
      <c r="W48" s="27"/>
      <c r="X48" s="27"/>
      <c r="Y48" s="12"/>
    </row>
    <row r="49" customFormat="false" ht="51" hidden="true" customHeight="true" outlineLevel="0" collapsed="false">
      <c r="B49" s="9"/>
      <c r="C49" s="10"/>
      <c r="D49" s="17"/>
      <c r="E49" s="27"/>
      <c r="F49" s="27"/>
      <c r="G49" s="27"/>
      <c r="H49" s="27"/>
      <c r="I49" s="27"/>
      <c r="J49" s="27"/>
      <c r="K49" s="27"/>
      <c r="L49" s="27"/>
      <c r="M49" s="27"/>
      <c r="N49" s="27"/>
      <c r="O49" s="27"/>
      <c r="P49" s="27"/>
      <c r="Q49" s="27"/>
      <c r="R49" s="27"/>
      <c r="S49" s="27"/>
      <c r="T49" s="27"/>
      <c r="U49" s="27"/>
      <c r="V49" s="27"/>
      <c r="W49" s="27"/>
      <c r="X49" s="27"/>
      <c r="Y49" s="12"/>
    </row>
    <row r="50" customFormat="false" ht="15" hidden="true" customHeight="false" outlineLevel="0" collapsed="false">
      <c r="B50" s="9"/>
      <c r="C50" s="10"/>
      <c r="D50" s="17"/>
      <c r="E50" s="27"/>
      <c r="F50" s="27"/>
      <c r="G50" s="27"/>
      <c r="H50" s="27"/>
      <c r="I50" s="27"/>
      <c r="J50" s="27"/>
      <c r="K50" s="27"/>
      <c r="L50" s="27"/>
      <c r="M50" s="27"/>
      <c r="N50" s="27"/>
      <c r="O50" s="27"/>
      <c r="P50" s="27"/>
      <c r="Q50" s="27"/>
      <c r="R50" s="27"/>
      <c r="S50" s="27"/>
      <c r="T50" s="27"/>
      <c r="U50" s="27"/>
      <c r="V50" s="27"/>
      <c r="W50" s="27"/>
      <c r="X50" s="27"/>
      <c r="Y50" s="12"/>
    </row>
    <row r="51" customFormat="false" ht="15" hidden="true" customHeight="false" outlineLevel="0" collapsed="false">
      <c r="B51" s="9"/>
      <c r="C51" s="10"/>
      <c r="D51" s="17"/>
      <c r="E51" s="27"/>
      <c r="F51" s="27"/>
      <c r="G51" s="27"/>
      <c r="H51" s="27"/>
      <c r="I51" s="27"/>
      <c r="J51" s="27"/>
      <c r="K51" s="27"/>
      <c r="L51" s="27"/>
      <c r="M51" s="27"/>
      <c r="N51" s="27"/>
      <c r="O51" s="27"/>
      <c r="P51" s="27"/>
      <c r="Q51" s="27"/>
      <c r="R51" s="27"/>
      <c r="S51" s="27"/>
      <c r="T51" s="27"/>
      <c r="U51" s="27"/>
      <c r="V51" s="27"/>
      <c r="W51" s="27"/>
      <c r="X51" s="27"/>
      <c r="Y51" s="12"/>
    </row>
    <row r="52" customFormat="false" ht="15" hidden="true" customHeight="false" outlineLevel="0" collapsed="false">
      <c r="B52" s="9"/>
      <c r="C52" s="10"/>
      <c r="D52" s="17"/>
      <c r="E52" s="27"/>
      <c r="F52" s="27"/>
      <c r="G52" s="27"/>
      <c r="H52" s="27"/>
      <c r="I52" s="27"/>
      <c r="J52" s="27"/>
      <c r="K52" s="27"/>
      <c r="L52" s="27"/>
      <c r="M52" s="27"/>
      <c r="N52" s="27"/>
      <c r="O52" s="27"/>
      <c r="P52" s="27"/>
      <c r="Q52" s="27"/>
      <c r="R52" s="27"/>
      <c r="S52" s="27"/>
      <c r="T52" s="27"/>
      <c r="U52" s="27"/>
      <c r="V52" s="27"/>
      <c r="W52" s="27"/>
      <c r="X52" s="27"/>
      <c r="Y52" s="12"/>
    </row>
    <row r="53" customFormat="false" ht="15" hidden="true" customHeight="false" outlineLevel="0" collapsed="false">
      <c r="B53" s="9"/>
      <c r="C53" s="10"/>
      <c r="D53" s="17"/>
      <c r="E53" s="27"/>
      <c r="F53" s="27"/>
      <c r="G53" s="27"/>
      <c r="H53" s="27"/>
      <c r="I53" s="27"/>
      <c r="J53" s="27"/>
      <c r="K53" s="27"/>
      <c r="L53" s="27"/>
      <c r="M53" s="27"/>
      <c r="N53" s="27"/>
      <c r="O53" s="27"/>
      <c r="P53" s="27"/>
      <c r="Q53" s="27"/>
      <c r="R53" s="27"/>
      <c r="S53" s="27"/>
      <c r="T53" s="27"/>
      <c r="U53" s="27"/>
      <c r="V53" s="27"/>
      <c r="W53" s="27"/>
      <c r="X53" s="27"/>
      <c r="Y53" s="12"/>
    </row>
    <row r="54" customFormat="false" ht="15" hidden="true" customHeight="false" outlineLevel="0" collapsed="false">
      <c r="B54" s="9"/>
      <c r="C54" s="10"/>
      <c r="D54" s="17"/>
      <c r="E54" s="27"/>
      <c r="F54" s="27"/>
      <c r="G54" s="27"/>
      <c r="H54" s="27"/>
      <c r="I54" s="27"/>
      <c r="J54" s="27"/>
      <c r="K54" s="27"/>
      <c r="L54" s="27"/>
      <c r="M54" s="27"/>
      <c r="N54" s="27"/>
      <c r="O54" s="27"/>
      <c r="P54" s="27"/>
      <c r="Q54" s="27"/>
      <c r="R54" s="27"/>
      <c r="S54" s="27"/>
      <c r="T54" s="27"/>
      <c r="U54" s="27"/>
      <c r="V54" s="27"/>
      <c r="W54" s="27"/>
      <c r="X54" s="27"/>
      <c r="Y54" s="12"/>
    </row>
    <row r="55" customFormat="false" ht="15" hidden="true" customHeight="false" outlineLevel="0" collapsed="false">
      <c r="B55" s="9"/>
      <c r="C55" s="10"/>
      <c r="D55" s="17"/>
      <c r="E55" s="27"/>
      <c r="F55" s="27"/>
      <c r="G55" s="27"/>
      <c r="H55" s="27"/>
      <c r="I55" s="27"/>
      <c r="J55" s="27"/>
      <c r="K55" s="27"/>
      <c r="L55" s="27"/>
      <c r="M55" s="27"/>
      <c r="N55" s="27"/>
      <c r="O55" s="27"/>
      <c r="P55" s="27"/>
      <c r="Q55" s="27"/>
      <c r="R55" s="27"/>
      <c r="S55" s="27"/>
      <c r="T55" s="27"/>
      <c r="U55" s="27"/>
      <c r="V55" s="27"/>
      <c r="W55" s="27"/>
      <c r="X55" s="27"/>
      <c r="Y55" s="12"/>
    </row>
    <row r="56" customFormat="false" ht="25.5" hidden="true" customHeight="true" outlineLevel="0" collapsed="false">
      <c r="B56" s="9"/>
      <c r="C56" s="10"/>
      <c r="D56" s="15"/>
      <c r="E56" s="27"/>
      <c r="F56" s="27"/>
      <c r="G56" s="27"/>
      <c r="H56" s="27"/>
      <c r="I56" s="27"/>
      <c r="J56" s="27"/>
      <c r="K56" s="27"/>
      <c r="L56" s="27"/>
      <c r="M56" s="27"/>
      <c r="N56" s="27"/>
      <c r="O56" s="27"/>
      <c r="P56" s="27"/>
      <c r="Q56" s="27"/>
      <c r="R56" s="27"/>
      <c r="S56" s="27"/>
      <c r="T56" s="27"/>
      <c r="U56" s="27"/>
      <c r="V56" s="27"/>
      <c r="W56" s="27"/>
      <c r="X56" s="27"/>
      <c r="Y56" s="12"/>
    </row>
    <row r="57" customFormat="false" ht="15" hidden="true" customHeight="false" outlineLevel="0" collapsed="false">
      <c r="B57" s="9"/>
      <c r="C57" s="10"/>
      <c r="D57" s="15"/>
      <c r="E57" s="27"/>
      <c r="F57" s="27"/>
      <c r="G57" s="27"/>
      <c r="H57" s="27"/>
      <c r="I57" s="27"/>
      <c r="J57" s="27"/>
      <c r="K57" s="27"/>
      <c r="L57" s="27"/>
      <c r="M57" s="27"/>
      <c r="N57" s="27"/>
      <c r="O57" s="27"/>
      <c r="P57" s="27"/>
      <c r="Q57" s="27"/>
      <c r="R57" s="27"/>
      <c r="S57" s="27"/>
      <c r="T57" s="27"/>
      <c r="U57" s="27"/>
      <c r="V57" s="27"/>
      <c r="W57" s="27"/>
      <c r="X57" s="27"/>
      <c r="Y57" s="12"/>
    </row>
    <row r="58" customFormat="false" ht="15" hidden="true" customHeight="true" outlineLevel="0" collapsed="false">
      <c r="B58" s="9"/>
      <c r="C58" s="10"/>
      <c r="D58" s="17"/>
      <c r="E58" s="28" t="s">
        <v>10</v>
      </c>
      <c r="F58" s="28"/>
      <c r="G58" s="28"/>
      <c r="H58" s="28"/>
      <c r="I58" s="28"/>
      <c r="J58" s="28"/>
      <c r="K58" s="28"/>
      <c r="L58" s="28"/>
      <c r="M58" s="28"/>
      <c r="N58" s="28"/>
      <c r="O58" s="28"/>
      <c r="P58" s="28"/>
      <c r="Q58" s="28"/>
      <c r="R58" s="28"/>
      <c r="S58" s="28"/>
      <c r="T58" s="28"/>
      <c r="U58" s="28"/>
      <c r="V58" s="5"/>
      <c r="W58" s="5"/>
      <c r="X58" s="5"/>
      <c r="Y58" s="12"/>
    </row>
    <row r="59" customFormat="false" ht="15" hidden="true" customHeight="true" outlineLevel="0" collapsed="false">
      <c r="B59" s="9"/>
      <c r="C59" s="10"/>
      <c r="D59" s="17"/>
      <c r="E59" s="29"/>
      <c r="F59" s="29"/>
      <c r="G59" s="29"/>
      <c r="H59" s="26"/>
      <c r="I59" s="26"/>
      <c r="J59" s="26"/>
      <c r="K59" s="26"/>
      <c r="L59" s="26"/>
      <c r="M59" s="26"/>
      <c r="N59" s="26"/>
      <c r="O59" s="26"/>
      <c r="P59" s="26"/>
      <c r="Q59" s="26"/>
      <c r="R59" s="26"/>
      <c r="S59" s="26"/>
      <c r="T59" s="26"/>
      <c r="U59" s="26"/>
      <c r="V59" s="26"/>
      <c r="W59" s="26"/>
      <c r="X59" s="26"/>
      <c r="Y59" s="12"/>
    </row>
    <row r="60" customFormat="false" ht="15" hidden="true" customHeight="true" outlineLevel="0" collapsed="false">
      <c r="B60" s="9"/>
      <c r="C60" s="10"/>
      <c r="D60" s="17"/>
      <c r="E60" s="30"/>
      <c r="F60" s="30"/>
      <c r="G60" s="30"/>
      <c r="H60" s="31"/>
      <c r="I60" s="31"/>
      <c r="J60" s="31"/>
      <c r="K60" s="31"/>
      <c r="L60" s="31"/>
      <c r="M60" s="31"/>
      <c r="N60" s="31"/>
      <c r="O60" s="31"/>
      <c r="P60" s="31"/>
      <c r="Q60" s="31"/>
      <c r="R60" s="31"/>
      <c r="S60" s="31"/>
      <c r="T60" s="31"/>
      <c r="U60" s="31"/>
      <c r="V60" s="31"/>
      <c r="W60" s="31"/>
      <c r="X60" s="31"/>
      <c r="Y60" s="12"/>
    </row>
    <row r="61" customFormat="false" ht="15" hidden="true" customHeight="false" outlineLevel="0" collapsed="false">
      <c r="B61" s="9"/>
      <c r="C61" s="10"/>
      <c r="D61" s="17"/>
      <c r="E61" s="29"/>
      <c r="F61" s="31"/>
      <c r="G61" s="32"/>
      <c r="H61" s="31"/>
      <c r="I61" s="31"/>
      <c r="J61" s="31"/>
      <c r="K61" s="31"/>
      <c r="L61" s="31"/>
      <c r="M61" s="31"/>
      <c r="N61" s="31"/>
      <c r="O61" s="31"/>
      <c r="P61" s="31"/>
      <c r="Q61" s="31"/>
      <c r="R61" s="31"/>
      <c r="S61" s="31"/>
      <c r="T61" s="31"/>
      <c r="U61" s="31"/>
      <c r="V61" s="31"/>
      <c r="W61" s="31"/>
      <c r="X61" s="31"/>
      <c r="Y61" s="12"/>
    </row>
    <row r="62" customFormat="false" ht="27.75" hidden="true" customHeight="true" outlineLevel="0" collapsed="false">
      <c r="B62" s="9"/>
      <c r="C62" s="10"/>
      <c r="D62" s="17"/>
      <c r="E62" s="11"/>
      <c r="F62" s="11"/>
      <c r="G62" s="11"/>
      <c r="H62" s="11"/>
      <c r="I62" s="11"/>
      <c r="J62" s="11"/>
      <c r="K62" s="11"/>
      <c r="L62" s="11"/>
      <c r="M62" s="11"/>
      <c r="N62" s="11"/>
      <c r="O62" s="11"/>
      <c r="P62" s="11"/>
      <c r="Q62" s="11"/>
      <c r="R62" s="11"/>
      <c r="S62" s="11"/>
      <c r="T62" s="11"/>
      <c r="U62" s="11"/>
      <c r="V62" s="11"/>
      <c r="W62" s="11"/>
      <c r="X62" s="11"/>
      <c r="Y62" s="12"/>
    </row>
    <row r="63" customFormat="false" ht="15" hidden="true" customHeight="false" outlineLevel="0" collapsed="false">
      <c r="B63" s="9"/>
      <c r="C63" s="10"/>
      <c r="D63" s="17"/>
      <c r="E63" s="11"/>
      <c r="F63" s="11"/>
      <c r="G63" s="11"/>
      <c r="H63" s="11"/>
      <c r="I63" s="11"/>
      <c r="J63" s="11"/>
      <c r="K63" s="11"/>
      <c r="L63" s="11"/>
      <c r="M63" s="11"/>
      <c r="N63" s="11"/>
      <c r="O63" s="11"/>
      <c r="P63" s="11"/>
      <c r="Q63" s="11"/>
      <c r="R63" s="11"/>
      <c r="S63" s="11"/>
      <c r="T63" s="11"/>
      <c r="U63" s="11"/>
      <c r="V63" s="11"/>
      <c r="W63" s="11"/>
      <c r="X63" s="11"/>
      <c r="Y63" s="12"/>
    </row>
    <row r="64" customFormat="false" ht="15" hidden="true" customHeight="false" outlineLevel="0" collapsed="false">
      <c r="B64" s="9"/>
      <c r="C64" s="10"/>
      <c r="D64" s="17"/>
      <c r="E64" s="11"/>
      <c r="F64" s="11"/>
      <c r="G64" s="11"/>
      <c r="H64" s="11"/>
      <c r="I64" s="11"/>
      <c r="J64" s="11"/>
      <c r="K64" s="11"/>
      <c r="L64" s="11"/>
      <c r="M64" s="11"/>
      <c r="N64" s="11"/>
      <c r="O64" s="11"/>
      <c r="P64" s="11"/>
      <c r="Q64" s="11"/>
      <c r="R64" s="11"/>
      <c r="S64" s="11"/>
      <c r="T64" s="11"/>
      <c r="U64" s="11"/>
      <c r="V64" s="11"/>
      <c r="W64" s="11"/>
      <c r="X64" s="11"/>
      <c r="Y64" s="12"/>
    </row>
    <row r="65" customFormat="false" ht="15" hidden="true" customHeight="false" outlineLevel="0" collapsed="false">
      <c r="B65" s="9"/>
      <c r="C65" s="10"/>
      <c r="D65" s="17"/>
      <c r="E65" s="11"/>
      <c r="F65" s="11"/>
      <c r="G65" s="11"/>
      <c r="H65" s="11"/>
      <c r="I65" s="11"/>
      <c r="J65" s="11"/>
      <c r="K65" s="11"/>
      <c r="L65" s="11"/>
      <c r="M65" s="11"/>
      <c r="N65" s="11"/>
      <c r="O65" s="11"/>
      <c r="P65" s="11"/>
      <c r="Q65" s="11"/>
      <c r="R65" s="11"/>
      <c r="S65" s="11"/>
      <c r="T65" s="11"/>
      <c r="U65" s="11"/>
      <c r="V65" s="11"/>
      <c r="W65" s="11"/>
      <c r="X65" s="11"/>
      <c r="Y65" s="12"/>
    </row>
    <row r="66" customFormat="false" ht="15" hidden="true" customHeight="false" outlineLevel="0" collapsed="false">
      <c r="B66" s="9"/>
      <c r="C66" s="10"/>
      <c r="D66" s="17"/>
      <c r="E66" s="11"/>
      <c r="F66" s="11"/>
      <c r="G66" s="11"/>
      <c r="H66" s="11"/>
      <c r="I66" s="11"/>
      <c r="J66" s="11"/>
      <c r="K66" s="11"/>
      <c r="L66" s="11"/>
      <c r="M66" s="11"/>
      <c r="N66" s="11"/>
      <c r="O66" s="11"/>
      <c r="P66" s="11"/>
      <c r="Q66" s="11"/>
      <c r="R66" s="11"/>
      <c r="S66" s="11"/>
      <c r="T66" s="11"/>
      <c r="U66" s="11"/>
      <c r="V66" s="11"/>
      <c r="W66" s="11"/>
      <c r="X66" s="11"/>
      <c r="Y66" s="12"/>
    </row>
    <row r="67" customFormat="false" ht="15" hidden="true" customHeight="false" outlineLevel="0" collapsed="false">
      <c r="B67" s="9"/>
      <c r="C67" s="10"/>
      <c r="D67" s="17"/>
      <c r="E67" s="11"/>
      <c r="F67" s="11"/>
      <c r="G67" s="11"/>
      <c r="H67" s="11"/>
      <c r="I67" s="11"/>
      <c r="J67" s="11"/>
      <c r="K67" s="11"/>
      <c r="L67" s="11"/>
      <c r="M67" s="11"/>
      <c r="N67" s="11"/>
      <c r="O67" s="11"/>
      <c r="P67" s="11"/>
      <c r="Q67" s="11"/>
      <c r="R67" s="11"/>
      <c r="S67" s="11"/>
      <c r="T67" s="11"/>
      <c r="U67" s="11"/>
      <c r="V67" s="11"/>
      <c r="W67" s="11"/>
      <c r="X67" s="11"/>
      <c r="Y67" s="12"/>
    </row>
    <row r="68" customFormat="false" ht="89.25" hidden="true" customHeight="true" outlineLevel="0" collapsed="false">
      <c r="B68" s="9"/>
      <c r="C68" s="10"/>
      <c r="D68" s="15"/>
      <c r="E68" s="16"/>
      <c r="F68" s="16"/>
      <c r="G68" s="16"/>
      <c r="H68" s="16"/>
      <c r="I68" s="16"/>
      <c r="J68" s="16"/>
      <c r="K68" s="16"/>
      <c r="L68" s="16"/>
      <c r="M68" s="16"/>
      <c r="N68" s="16"/>
      <c r="O68" s="16"/>
      <c r="P68" s="16"/>
      <c r="Q68" s="16"/>
      <c r="R68" s="16"/>
      <c r="S68" s="16"/>
      <c r="T68" s="16"/>
      <c r="U68" s="16"/>
      <c r="V68" s="16"/>
      <c r="W68" s="16"/>
      <c r="X68" s="16"/>
      <c r="Y68" s="12"/>
    </row>
    <row r="69" customFormat="false" ht="15" hidden="true" customHeight="false" outlineLevel="0" collapsed="false">
      <c r="B69" s="9"/>
      <c r="C69" s="10"/>
      <c r="D69" s="15"/>
      <c r="E69" s="16"/>
      <c r="F69" s="16"/>
      <c r="G69" s="16"/>
      <c r="H69" s="16"/>
      <c r="I69" s="16"/>
      <c r="J69" s="16"/>
      <c r="K69" s="16"/>
      <c r="L69" s="16"/>
      <c r="M69" s="16"/>
      <c r="N69" s="16"/>
      <c r="O69" s="16"/>
      <c r="P69" s="16"/>
      <c r="Q69" s="16"/>
      <c r="R69" s="16"/>
      <c r="S69" s="16"/>
      <c r="T69" s="16"/>
      <c r="U69" s="16"/>
      <c r="V69" s="16"/>
      <c r="W69" s="16"/>
      <c r="X69" s="16"/>
      <c r="Y69" s="12"/>
    </row>
    <row r="70" customFormat="false" ht="15" hidden="true" customHeight="false" outlineLevel="0" collapsed="false">
      <c r="B70" s="9"/>
      <c r="C70" s="10"/>
      <c r="D70" s="17"/>
      <c r="E70" s="28" t="s">
        <v>11</v>
      </c>
      <c r="F70" s="28"/>
      <c r="G70" s="28"/>
      <c r="H70" s="28"/>
      <c r="I70" s="28"/>
      <c r="J70" s="28"/>
      <c r="K70" s="28"/>
      <c r="L70" s="28"/>
      <c r="M70" s="28"/>
      <c r="N70" s="28"/>
      <c r="O70" s="28"/>
      <c r="P70" s="28"/>
      <c r="Q70" s="28"/>
      <c r="R70" s="28"/>
      <c r="S70" s="28"/>
      <c r="T70" s="28"/>
      <c r="U70" s="33"/>
      <c r="V70" s="33"/>
      <c r="W70" s="33"/>
      <c r="X70" s="33"/>
      <c r="Y70" s="12"/>
    </row>
    <row r="71" customFormat="false" ht="15" hidden="true" customHeight="false" outlineLevel="0" collapsed="false">
      <c r="B71" s="9"/>
      <c r="C71" s="10"/>
      <c r="D71" s="17"/>
      <c r="E71" s="28" t="s">
        <v>12</v>
      </c>
      <c r="F71" s="28"/>
      <c r="G71" s="28"/>
      <c r="H71" s="28"/>
      <c r="I71" s="28"/>
      <c r="J71" s="28"/>
      <c r="K71" s="28"/>
      <c r="L71" s="28"/>
      <c r="M71" s="28"/>
      <c r="N71" s="28"/>
      <c r="O71" s="28"/>
      <c r="P71" s="28"/>
      <c r="Q71" s="28"/>
      <c r="R71" s="28"/>
      <c r="S71" s="28"/>
      <c r="T71" s="28"/>
      <c r="U71" s="34"/>
      <c r="V71" s="34"/>
      <c r="W71" s="34"/>
      <c r="X71" s="34"/>
      <c r="Y71" s="12"/>
    </row>
    <row r="72" customFormat="false" ht="40.5" hidden="true" customHeight="true" outlineLevel="0" collapsed="false">
      <c r="B72" s="9"/>
      <c r="C72" s="10"/>
      <c r="D72" s="17"/>
      <c r="E72" s="34"/>
      <c r="F72" s="34"/>
      <c r="G72" s="34"/>
      <c r="H72" s="34"/>
      <c r="I72" s="34"/>
      <c r="J72" s="34"/>
      <c r="K72" s="34"/>
      <c r="L72" s="34"/>
      <c r="M72" s="34"/>
      <c r="N72" s="34"/>
      <c r="O72" s="34"/>
      <c r="P72" s="34"/>
      <c r="Q72" s="34"/>
      <c r="R72" s="34"/>
      <c r="S72" s="34"/>
      <c r="T72" s="34"/>
      <c r="U72" s="34"/>
      <c r="V72" s="34"/>
      <c r="W72" s="34"/>
      <c r="X72" s="34"/>
      <c r="Y72" s="12"/>
    </row>
    <row r="73" customFormat="false" ht="63" hidden="true" customHeight="true" outlineLevel="0" collapsed="false">
      <c r="B73" s="9"/>
      <c r="C73" s="10"/>
      <c r="D73" s="17"/>
      <c r="E73" s="34"/>
      <c r="F73" s="34"/>
      <c r="G73" s="34"/>
      <c r="H73" s="34"/>
      <c r="I73" s="34"/>
      <c r="J73" s="34"/>
      <c r="K73" s="34"/>
      <c r="L73" s="34"/>
      <c r="M73" s="34"/>
      <c r="N73" s="34"/>
      <c r="O73" s="34"/>
      <c r="P73" s="34"/>
      <c r="Q73" s="34"/>
      <c r="R73" s="34"/>
      <c r="S73" s="34"/>
      <c r="T73" s="34"/>
      <c r="U73" s="34"/>
      <c r="V73" s="34"/>
      <c r="W73" s="34"/>
      <c r="X73" s="34"/>
      <c r="Y73" s="12"/>
    </row>
    <row r="74" customFormat="false" ht="30" hidden="true" customHeight="true" outlineLevel="0" collapsed="false">
      <c r="B74" s="9"/>
      <c r="C74" s="10"/>
      <c r="D74" s="17"/>
      <c r="E74" s="34"/>
      <c r="F74" s="34"/>
      <c r="G74" s="34"/>
      <c r="H74" s="34"/>
      <c r="I74" s="34"/>
      <c r="J74" s="34"/>
      <c r="K74" s="34"/>
      <c r="L74" s="34"/>
      <c r="M74" s="34"/>
      <c r="N74" s="34"/>
      <c r="O74" s="34"/>
      <c r="P74" s="34"/>
      <c r="Q74" s="34"/>
      <c r="R74" s="34"/>
      <c r="S74" s="34"/>
      <c r="T74" s="34"/>
      <c r="U74" s="34"/>
      <c r="V74" s="34"/>
      <c r="W74" s="34"/>
      <c r="X74" s="34"/>
      <c r="Y74" s="12"/>
    </row>
    <row r="75" customFormat="false" ht="30" hidden="true" customHeight="true" outlineLevel="0" collapsed="false">
      <c r="B75" s="9"/>
      <c r="C75" s="10"/>
      <c r="D75" s="17"/>
      <c r="E75" s="34"/>
      <c r="F75" s="34"/>
      <c r="G75" s="34"/>
      <c r="H75" s="34"/>
      <c r="I75" s="34"/>
      <c r="J75" s="34"/>
      <c r="K75" s="34"/>
      <c r="L75" s="34"/>
      <c r="M75" s="34"/>
      <c r="N75" s="34"/>
      <c r="O75" s="34"/>
      <c r="P75" s="34"/>
      <c r="Q75" s="34"/>
      <c r="R75" s="34"/>
      <c r="S75" s="34"/>
      <c r="T75" s="34"/>
      <c r="U75" s="34"/>
      <c r="V75" s="34"/>
      <c r="W75" s="34"/>
      <c r="X75" s="34"/>
      <c r="Y75" s="12"/>
    </row>
    <row r="76" customFormat="false" ht="15" hidden="true" customHeight="false" outlineLevel="0" collapsed="false">
      <c r="B76" s="9"/>
      <c r="C76" s="10"/>
      <c r="D76" s="17"/>
      <c r="E76" s="34"/>
      <c r="F76" s="34"/>
      <c r="G76" s="34"/>
      <c r="H76" s="34"/>
      <c r="I76" s="34"/>
      <c r="J76" s="34"/>
      <c r="K76" s="34"/>
      <c r="L76" s="34"/>
      <c r="M76" s="34"/>
      <c r="N76" s="34"/>
      <c r="O76" s="34"/>
      <c r="P76" s="34"/>
      <c r="Q76" s="34"/>
      <c r="R76" s="34"/>
      <c r="S76" s="34"/>
      <c r="T76" s="34"/>
      <c r="U76" s="34"/>
      <c r="V76" s="34"/>
      <c r="W76" s="34"/>
      <c r="X76" s="34"/>
      <c r="Y76" s="12"/>
    </row>
    <row r="77" customFormat="false" ht="15" hidden="true" customHeight="false" outlineLevel="0" collapsed="false">
      <c r="B77" s="9"/>
      <c r="C77" s="10"/>
      <c r="D77" s="17"/>
      <c r="E77" s="34"/>
      <c r="F77" s="34"/>
      <c r="G77" s="34"/>
      <c r="H77" s="34"/>
      <c r="I77" s="34"/>
      <c r="J77" s="34"/>
      <c r="K77" s="34"/>
      <c r="L77" s="34"/>
      <c r="M77" s="34"/>
      <c r="N77" s="34"/>
      <c r="O77" s="34"/>
      <c r="P77" s="34"/>
      <c r="Q77" s="34"/>
      <c r="R77" s="34"/>
      <c r="S77" s="34"/>
      <c r="T77" s="34"/>
      <c r="U77" s="34"/>
      <c r="V77" s="34"/>
      <c r="W77" s="34"/>
      <c r="X77" s="34"/>
      <c r="Y77" s="12"/>
    </row>
    <row r="78" customFormat="false" ht="8.25" hidden="true" customHeight="true" outlineLevel="0" collapsed="false">
      <c r="B78" s="9"/>
      <c r="C78" s="10"/>
      <c r="D78" s="17"/>
      <c r="E78" s="35"/>
      <c r="F78" s="35"/>
      <c r="G78" s="35"/>
      <c r="H78" s="35"/>
      <c r="I78" s="35"/>
      <c r="J78" s="35"/>
      <c r="K78" s="35"/>
      <c r="L78" s="35"/>
      <c r="M78" s="35"/>
      <c r="N78" s="35"/>
      <c r="O78" s="35"/>
      <c r="P78" s="35"/>
      <c r="Q78" s="35"/>
      <c r="R78" s="35"/>
      <c r="S78" s="35"/>
      <c r="T78" s="35"/>
      <c r="U78" s="35"/>
      <c r="V78" s="35"/>
      <c r="W78" s="35"/>
      <c r="X78" s="35"/>
      <c r="Y78" s="12"/>
    </row>
    <row r="79" customFormat="false" ht="21" hidden="true" customHeight="true" outlineLevel="0" collapsed="false">
      <c r="B79" s="9"/>
      <c r="C79" s="10"/>
      <c r="D79" s="17"/>
      <c r="E79" s="36"/>
      <c r="F79" s="36"/>
      <c r="G79" s="36"/>
      <c r="H79" s="36"/>
      <c r="I79" s="36"/>
      <c r="J79" s="36"/>
      <c r="K79" s="36"/>
      <c r="L79" s="36"/>
      <c r="M79" s="36"/>
      <c r="N79" s="36"/>
      <c r="O79" s="36"/>
      <c r="P79" s="36"/>
      <c r="Q79" s="36"/>
      <c r="R79" s="36"/>
      <c r="S79" s="36"/>
      <c r="T79" s="36"/>
      <c r="U79" s="36"/>
      <c r="V79" s="36"/>
      <c r="W79" s="36"/>
      <c r="X79" s="36"/>
      <c r="Y79" s="12"/>
    </row>
    <row r="80" customFormat="false" ht="14.25" hidden="true" customHeight="true" outlineLevel="0" collapsed="false">
      <c r="B80" s="9"/>
      <c r="C80" s="10"/>
      <c r="D80" s="17"/>
      <c r="E80" s="37"/>
      <c r="F80" s="37"/>
      <c r="G80" s="37"/>
      <c r="H80" s="37"/>
      <c r="Y80" s="12"/>
    </row>
    <row r="81" customFormat="false" ht="15" hidden="true" customHeight="false" outlineLevel="0" collapsed="false">
      <c r="B81" s="9"/>
      <c r="C81" s="10"/>
      <c r="D81" s="17"/>
      <c r="E81" s="28" t="s">
        <v>10</v>
      </c>
      <c r="F81" s="28"/>
      <c r="G81" s="28"/>
      <c r="H81" s="28"/>
      <c r="I81" s="28"/>
      <c r="J81" s="28"/>
      <c r="K81" s="28"/>
      <c r="L81" s="28"/>
      <c r="M81" s="28"/>
      <c r="N81" s="28"/>
      <c r="O81" s="28"/>
      <c r="P81" s="28"/>
      <c r="Q81" s="28"/>
      <c r="R81" s="28"/>
      <c r="S81" s="28"/>
      <c r="T81" s="28"/>
      <c r="U81" s="28"/>
      <c r="V81" s="5"/>
      <c r="W81" s="5"/>
      <c r="X81" s="5"/>
      <c r="Y81" s="12"/>
    </row>
    <row r="82" customFormat="false" ht="15" hidden="true" customHeight="true" outlineLevel="0" collapsed="false">
      <c r="B82" s="9"/>
      <c r="C82" s="10"/>
      <c r="D82" s="17"/>
      <c r="E82" s="30"/>
      <c r="F82" s="30"/>
      <c r="G82" s="30"/>
      <c r="H82" s="26"/>
      <c r="I82" s="26"/>
      <c r="J82" s="26"/>
      <c r="K82" s="26"/>
      <c r="L82" s="26"/>
      <c r="M82" s="26"/>
      <c r="N82" s="26"/>
      <c r="O82" s="26"/>
      <c r="P82" s="26"/>
      <c r="Q82" s="26"/>
      <c r="R82" s="26"/>
      <c r="S82" s="26"/>
      <c r="T82" s="26"/>
      <c r="U82" s="26"/>
      <c r="V82" s="26"/>
      <c r="W82" s="26"/>
      <c r="X82" s="26"/>
      <c r="Y82" s="12"/>
    </row>
    <row r="83" customFormat="false" ht="15" hidden="true" customHeight="true" outlineLevel="0" collapsed="false">
      <c r="B83" s="9"/>
      <c r="C83" s="10"/>
      <c r="D83" s="17"/>
      <c r="Y83" s="12"/>
    </row>
    <row r="84" customFormat="false" ht="15" hidden="true" customHeight="true" outlineLevel="0" collapsed="false">
      <c r="B84" s="9"/>
      <c r="C84" s="10"/>
      <c r="D84" s="17"/>
      <c r="E84" s="29"/>
      <c r="F84" s="31"/>
      <c r="G84" s="32"/>
      <c r="H84" s="31"/>
      <c r="I84" s="31"/>
      <c r="J84" s="31"/>
      <c r="K84" s="31"/>
      <c r="L84" s="31"/>
      <c r="M84" s="31"/>
      <c r="N84" s="31"/>
      <c r="O84" s="31"/>
      <c r="P84" s="31"/>
      <c r="Q84" s="31"/>
      <c r="R84" s="31"/>
      <c r="S84" s="31"/>
      <c r="T84" s="31"/>
      <c r="U84" s="31"/>
      <c r="V84" s="31"/>
      <c r="W84" s="31"/>
      <c r="X84" s="31"/>
      <c r="Y84" s="12"/>
    </row>
    <row r="85" customFormat="false" ht="15" hidden="true" customHeight="false" outlineLevel="0" collapsed="false">
      <c r="B85" s="9"/>
      <c r="C85" s="10"/>
      <c r="D85" s="17"/>
      <c r="E85" s="11"/>
      <c r="F85" s="11"/>
      <c r="G85" s="11"/>
      <c r="H85" s="38"/>
      <c r="I85" s="38"/>
      <c r="J85" s="38"/>
      <c r="K85" s="38"/>
      <c r="L85" s="38"/>
      <c r="M85" s="38"/>
      <c r="N85" s="38"/>
      <c r="O85" s="38"/>
      <c r="P85" s="38"/>
      <c r="Q85" s="38"/>
      <c r="R85" s="38"/>
      <c r="S85" s="38"/>
      <c r="T85" s="38"/>
      <c r="U85" s="38"/>
      <c r="V85" s="38"/>
      <c r="W85" s="11"/>
      <c r="X85" s="11"/>
      <c r="Y85" s="12"/>
    </row>
    <row r="86" customFormat="false" ht="15" hidden="true" customHeight="false" outlineLevel="0" collapsed="false">
      <c r="B86" s="9"/>
      <c r="C86" s="10"/>
      <c r="D86" s="17"/>
      <c r="E86" s="11"/>
      <c r="F86" s="11"/>
      <c r="G86" s="11"/>
      <c r="H86" s="11"/>
      <c r="I86" s="11"/>
      <c r="J86" s="11"/>
      <c r="K86" s="11"/>
      <c r="L86" s="11"/>
      <c r="M86" s="11"/>
      <c r="N86" s="11"/>
      <c r="O86" s="11"/>
      <c r="P86" s="11"/>
      <c r="Q86" s="11"/>
      <c r="R86" s="11"/>
      <c r="S86" s="11"/>
      <c r="T86" s="11"/>
      <c r="U86" s="11"/>
      <c r="V86" s="11"/>
      <c r="W86" s="11"/>
      <c r="X86" s="11"/>
      <c r="Y86" s="12"/>
    </row>
    <row r="87" customFormat="false" ht="15" hidden="true" customHeight="false" outlineLevel="0" collapsed="false">
      <c r="B87" s="9"/>
      <c r="C87" s="10"/>
      <c r="D87" s="17"/>
      <c r="E87" s="11"/>
      <c r="F87" s="11"/>
      <c r="G87" s="11"/>
      <c r="H87" s="11"/>
      <c r="I87" s="11"/>
      <c r="J87" s="11"/>
      <c r="K87" s="11"/>
      <c r="L87" s="11"/>
      <c r="M87" s="11"/>
      <c r="N87" s="11"/>
      <c r="O87" s="11"/>
      <c r="P87" s="11"/>
      <c r="Q87" s="11"/>
      <c r="R87" s="11"/>
      <c r="S87" s="11"/>
      <c r="T87" s="11"/>
      <c r="U87" s="11"/>
      <c r="V87" s="11"/>
      <c r="W87" s="11"/>
      <c r="X87" s="11"/>
      <c r="Y87" s="12"/>
    </row>
    <row r="88" customFormat="false" ht="15" hidden="true" customHeight="false" outlineLevel="0" collapsed="false">
      <c r="B88" s="9"/>
      <c r="C88" s="10"/>
      <c r="D88" s="17"/>
      <c r="E88" s="11"/>
      <c r="F88" s="11"/>
      <c r="G88" s="11"/>
      <c r="H88" s="11"/>
      <c r="I88" s="11"/>
      <c r="J88" s="11"/>
      <c r="K88" s="11"/>
      <c r="L88" s="11"/>
      <c r="M88" s="11"/>
      <c r="N88" s="11"/>
      <c r="O88" s="11"/>
      <c r="P88" s="11"/>
      <c r="Q88" s="11"/>
      <c r="R88" s="11"/>
      <c r="S88" s="11"/>
      <c r="T88" s="11"/>
      <c r="U88" s="11"/>
      <c r="V88" s="11"/>
      <c r="W88" s="11"/>
      <c r="X88" s="11"/>
      <c r="Y88" s="12"/>
    </row>
    <row r="89" customFormat="false" ht="15" hidden="true" customHeight="false" outlineLevel="0" collapsed="false">
      <c r="B89" s="9"/>
      <c r="C89" s="10"/>
      <c r="D89" s="17"/>
      <c r="E89" s="11"/>
      <c r="F89" s="11"/>
      <c r="G89" s="11"/>
      <c r="H89" s="11"/>
      <c r="I89" s="11"/>
      <c r="J89" s="11"/>
      <c r="K89" s="11"/>
      <c r="L89" s="11"/>
      <c r="M89" s="11"/>
      <c r="N89" s="11"/>
      <c r="O89" s="11"/>
      <c r="P89" s="11"/>
      <c r="Q89" s="11"/>
      <c r="R89" s="11"/>
      <c r="S89" s="11"/>
      <c r="T89" s="11"/>
      <c r="U89" s="11"/>
      <c r="V89" s="11"/>
      <c r="W89" s="11"/>
      <c r="X89" s="11"/>
      <c r="Y89" s="12"/>
    </row>
    <row r="90" customFormat="false" ht="15" hidden="true" customHeight="false" outlineLevel="0" collapsed="false">
      <c r="B90" s="9"/>
      <c r="C90" s="10"/>
      <c r="D90" s="17"/>
      <c r="E90" s="11"/>
      <c r="F90" s="11"/>
      <c r="G90" s="11"/>
      <c r="H90" s="11"/>
      <c r="I90" s="11"/>
      <c r="J90" s="11"/>
      <c r="K90" s="11"/>
      <c r="L90" s="11"/>
      <c r="M90" s="11"/>
      <c r="N90" s="11"/>
      <c r="O90" s="11"/>
      <c r="P90" s="11"/>
      <c r="Q90" s="11"/>
      <c r="R90" s="11"/>
      <c r="S90" s="11"/>
      <c r="T90" s="11"/>
      <c r="U90" s="11"/>
      <c r="V90" s="11"/>
      <c r="W90" s="11"/>
      <c r="X90" s="11"/>
      <c r="Y90" s="12"/>
    </row>
    <row r="91" customFormat="false" ht="15" hidden="true" customHeight="false" outlineLevel="0" collapsed="false">
      <c r="B91" s="9"/>
      <c r="C91" s="10"/>
      <c r="D91" s="17"/>
      <c r="E91" s="11"/>
      <c r="F91" s="11"/>
      <c r="G91" s="11"/>
      <c r="H91" s="11"/>
      <c r="I91" s="11"/>
      <c r="J91" s="11"/>
      <c r="K91" s="11"/>
      <c r="L91" s="11"/>
      <c r="M91" s="11"/>
      <c r="N91" s="11"/>
      <c r="O91" s="11"/>
      <c r="P91" s="11"/>
      <c r="Q91" s="11"/>
      <c r="R91" s="11"/>
      <c r="S91" s="11"/>
      <c r="T91" s="11"/>
      <c r="U91" s="11"/>
      <c r="V91" s="11"/>
      <c r="W91" s="11"/>
      <c r="X91" s="11"/>
      <c r="Y91" s="12"/>
    </row>
    <row r="92" customFormat="false" ht="15" hidden="true" customHeight="false" outlineLevel="0" collapsed="false">
      <c r="B92" s="9"/>
      <c r="C92" s="10"/>
      <c r="D92" s="17"/>
      <c r="E92" s="11"/>
      <c r="F92" s="11"/>
      <c r="G92" s="11"/>
      <c r="H92" s="11"/>
      <c r="I92" s="11"/>
      <c r="J92" s="11"/>
      <c r="K92" s="11"/>
      <c r="L92" s="11"/>
      <c r="M92" s="11"/>
      <c r="N92" s="11"/>
      <c r="O92" s="11"/>
      <c r="P92" s="11"/>
      <c r="Q92" s="11"/>
      <c r="R92" s="11"/>
      <c r="S92" s="11"/>
      <c r="T92" s="11"/>
      <c r="U92" s="11"/>
      <c r="V92" s="11"/>
      <c r="W92" s="11"/>
      <c r="X92" s="11"/>
      <c r="Y92" s="12"/>
    </row>
    <row r="93" customFormat="false" ht="15" hidden="true" customHeight="false" outlineLevel="0" collapsed="false">
      <c r="B93" s="9"/>
      <c r="C93" s="10"/>
      <c r="D93" s="17"/>
      <c r="E93" s="11"/>
      <c r="F93" s="11"/>
      <c r="G93" s="11"/>
      <c r="H93" s="11"/>
      <c r="I93" s="11"/>
      <c r="J93" s="11"/>
      <c r="K93" s="11"/>
      <c r="L93" s="11"/>
      <c r="M93" s="11"/>
      <c r="N93" s="11"/>
      <c r="O93" s="11"/>
      <c r="P93" s="11"/>
      <c r="Q93" s="11"/>
      <c r="R93" s="11"/>
      <c r="S93" s="11"/>
      <c r="T93" s="11"/>
      <c r="U93" s="11"/>
      <c r="V93" s="11"/>
      <c r="W93" s="11"/>
      <c r="X93" s="11"/>
      <c r="Y93" s="12"/>
    </row>
    <row r="94" customFormat="false" ht="15" hidden="true" customHeight="false" outlineLevel="0" collapsed="false">
      <c r="B94" s="9"/>
      <c r="C94" s="10"/>
      <c r="D94" s="17"/>
      <c r="E94" s="11"/>
      <c r="F94" s="11"/>
      <c r="G94" s="11"/>
      <c r="H94" s="11"/>
      <c r="I94" s="11"/>
      <c r="J94" s="11"/>
      <c r="K94" s="11"/>
      <c r="L94" s="11"/>
      <c r="M94" s="11"/>
      <c r="N94" s="11"/>
      <c r="O94" s="11"/>
      <c r="P94" s="11"/>
      <c r="Q94" s="11"/>
      <c r="R94" s="11"/>
      <c r="S94" s="11"/>
      <c r="T94" s="11"/>
      <c r="U94" s="11"/>
      <c r="V94" s="11"/>
      <c r="W94" s="11"/>
      <c r="X94" s="11"/>
      <c r="Y94" s="12"/>
    </row>
    <row r="95" customFormat="false" ht="15" hidden="true" customHeight="false" outlineLevel="0" collapsed="false">
      <c r="B95" s="9"/>
      <c r="C95" s="10"/>
      <c r="D95" s="17"/>
      <c r="E95" s="11"/>
      <c r="F95" s="11"/>
      <c r="G95" s="11"/>
      <c r="H95" s="11"/>
      <c r="I95" s="11"/>
      <c r="J95" s="11"/>
      <c r="K95" s="11"/>
      <c r="L95" s="11"/>
      <c r="M95" s="11"/>
      <c r="N95" s="11"/>
      <c r="O95" s="11"/>
      <c r="P95" s="11"/>
      <c r="Q95" s="11"/>
      <c r="R95" s="11"/>
      <c r="S95" s="11"/>
      <c r="T95" s="11"/>
      <c r="U95" s="11"/>
      <c r="V95" s="11"/>
      <c r="W95" s="11"/>
      <c r="X95" s="11"/>
      <c r="Y95" s="12"/>
    </row>
    <row r="96" customFormat="false" ht="27" hidden="true" customHeight="true" outlineLevel="0" collapsed="false">
      <c r="B96" s="9"/>
      <c r="C96" s="10"/>
      <c r="D96" s="15"/>
      <c r="E96" s="16"/>
      <c r="F96" s="16"/>
      <c r="G96" s="16"/>
      <c r="H96" s="16"/>
      <c r="I96" s="16"/>
      <c r="J96" s="16"/>
      <c r="K96" s="16"/>
      <c r="L96" s="16"/>
      <c r="M96" s="16"/>
      <c r="N96" s="16"/>
      <c r="O96" s="16"/>
      <c r="P96" s="16"/>
      <c r="Q96" s="16"/>
      <c r="R96" s="16"/>
      <c r="S96" s="16"/>
      <c r="T96" s="16"/>
      <c r="U96" s="16"/>
      <c r="V96" s="16"/>
      <c r="W96" s="16"/>
      <c r="X96" s="16"/>
      <c r="Y96" s="12"/>
    </row>
    <row r="97" customFormat="false" ht="15" hidden="true" customHeight="false" outlineLevel="0" collapsed="false">
      <c r="B97" s="9"/>
      <c r="C97" s="10"/>
      <c r="D97" s="15"/>
      <c r="E97" s="16"/>
      <c r="F97" s="16"/>
      <c r="G97" s="16"/>
      <c r="H97" s="16"/>
      <c r="I97" s="16"/>
      <c r="J97" s="16"/>
      <c r="K97" s="16"/>
      <c r="L97" s="16"/>
      <c r="M97" s="16"/>
      <c r="N97" s="16"/>
      <c r="O97" s="16"/>
      <c r="P97" s="16"/>
      <c r="Q97" s="16"/>
      <c r="R97" s="16"/>
      <c r="S97" s="16"/>
      <c r="T97" s="16"/>
      <c r="U97" s="16"/>
      <c r="V97" s="16"/>
      <c r="W97" s="16"/>
      <c r="X97" s="16"/>
      <c r="Y97" s="12"/>
    </row>
    <row r="98" customFormat="false" ht="25.5" hidden="false" customHeight="true" outlineLevel="0" collapsed="false">
      <c r="B98" s="9"/>
      <c r="C98" s="10"/>
      <c r="D98" s="17"/>
      <c r="E98" s="39" t="s">
        <v>13</v>
      </c>
      <c r="F98" s="39"/>
      <c r="G98" s="39"/>
      <c r="H98" s="39"/>
      <c r="I98" s="39"/>
      <c r="J98" s="39"/>
      <c r="K98" s="39"/>
      <c r="L98" s="39"/>
      <c r="M98" s="39"/>
      <c r="N98" s="39"/>
      <c r="O98" s="39"/>
      <c r="P98" s="39"/>
      <c r="Q98" s="39"/>
      <c r="R98" s="39"/>
      <c r="S98" s="39"/>
      <c r="T98" s="39"/>
      <c r="U98" s="39"/>
      <c r="V98" s="39"/>
      <c r="W98" s="39"/>
      <c r="X98" s="39"/>
      <c r="Y98" s="12"/>
    </row>
    <row r="99" customFormat="false" ht="15" hidden="false" customHeight="true" outlineLevel="0" collapsed="false">
      <c r="B99" s="9"/>
      <c r="C99" s="10"/>
      <c r="D99" s="17"/>
      <c r="E99" s="11"/>
      <c r="F99" s="11"/>
      <c r="G99" s="11"/>
      <c r="H99" s="40"/>
      <c r="I99" s="40"/>
      <c r="J99" s="40"/>
      <c r="K99" s="40"/>
      <c r="L99" s="40"/>
      <c r="M99" s="40"/>
      <c r="N99" s="40"/>
      <c r="O99" s="41"/>
      <c r="P99" s="41"/>
      <c r="Q99" s="41"/>
      <c r="R99" s="41"/>
      <c r="S99" s="41"/>
      <c r="T99" s="41"/>
      <c r="U99" s="11"/>
      <c r="V99" s="11"/>
      <c r="W99" s="11"/>
      <c r="X99" s="11"/>
      <c r="Y99" s="12"/>
    </row>
    <row r="100" customFormat="false" ht="15" hidden="false" customHeight="true" outlineLevel="0" collapsed="false">
      <c r="B100" s="9"/>
      <c r="C100" s="10"/>
      <c r="D100" s="17"/>
      <c r="E100" s="42"/>
      <c r="F100" s="43" t="s">
        <v>14</v>
      </c>
      <c r="G100" s="43"/>
      <c r="H100" s="43"/>
      <c r="I100" s="43"/>
      <c r="J100" s="43"/>
      <c r="K100" s="43"/>
      <c r="L100" s="43"/>
      <c r="M100" s="43"/>
      <c r="N100" s="43"/>
      <c r="O100" s="43"/>
      <c r="P100" s="43"/>
      <c r="Q100" s="43"/>
      <c r="R100" s="43"/>
      <c r="S100" s="43"/>
      <c r="T100" s="41"/>
      <c r="U100" s="11"/>
      <c r="V100" s="11"/>
      <c r="W100" s="11"/>
      <c r="X100" s="11"/>
      <c r="Y100" s="12"/>
      <c r="AA100" s="3" t="s">
        <v>15</v>
      </c>
    </row>
    <row r="101" customFormat="false" ht="15" hidden="false" customHeight="true" outlineLevel="0" collapsed="false">
      <c r="B101" s="9"/>
      <c r="C101" s="10"/>
      <c r="D101" s="17"/>
      <c r="E101" s="11"/>
      <c r="F101" s="11"/>
      <c r="G101" s="11"/>
      <c r="H101" s="40"/>
      <c r="I101" s="40"/>
      <c r="J101" s="40"/>
      <c r="K101" s="40"/>
      <c r="L101" s="40"/>
      <c r="M101" s="40"/>
      <c r="N101" s="40"/>
      <c r="O101" s="41"/>
      <c r="P101" s="41"/>
      <c r="Q101" s="41"/>
      <c r="R101" s="41"/>
      <c r="S101" s="41"/>
      <c r="T101" s="41"/>
      <c r="U101" s="11"/>
      <c r="V101" s="11"/>
      <c r="W101" s="11"/>
      <c r="X101" s="11"/>
      <c r="Y101" s="12"/>
    </row>
    <row r="102" customFormat="false" ht="15" hidden="false" customHeight="true" outlineLevel="0" collapsed="false">
      <c r="B102" s="9"/>
      <c r="C102" s="10"/>
      <c r="D102" s="17"/>
      <c r="E102" s="11"/>
      <c r="F102" s="43" t="s">
        <v>16</v>
      </c>
      <c r="G102" s="43"/>
      <c r="H102" s="43"/>
      <c r="I102" s="43"/>
      <c r="J102" s="43"/>
      <c r="K102" s="43"/>
      <c r="L102" s="43"/>
      <c r="M102" s="43"/>
      <c r="N102" s="43"/>
      <c r="O102" s="43"/>
      <c r="P102" s="43"/>
      <c r="Q102" s="43"/>
      <c r="R102" s="43"/>
      <c r="S102" s="43"/>
      <c r="T102" s="43"/>
      <c r="U102" s="43"/>
      <c r="V102" s="43"/>
      <c r="W102" s="43"/>
      <c r="X102" s="43"/>
      <c r="Y102" s="12"/>
    </row>
    <row r="103" customFormat="false" ht="15" hidden="false" customHeight="false" outlineLevel="0" collapsed="false">
      <c r="B103" s="9"/>
      <c r="C103" s="10"/>
      <c r="D103" s="17"/>
      <c r="E103" s="11"/>
      <c r="F103" s="11"/>
      <c r="G103" s="11"/>
      <c r="H103" s="11"/>
      <c r="I103" s="11"/>
      <c r="J103" s="11"/>
      <c r="K103" s="11"/>
      <c r="L103" s="11"/>
      <c r="M103" s="11"/>
      <c r="N103" s="11"/>
      <c r="O103" s="11"/>
      <c r="P103" s="11"/>
      <c r="Q103" s="11"/>
      <c r="R103" s="11"/>
      <c r="S103" s="11"/>
      <c r="T103" s="11"/>
      <c r="U103" s="11"/>
      <c r="V103" s="11"/>
      <c r="W103" s="11"/>
      <c r="X103" s="11"/>
      <c r="Y103" s="12"/>
    </row>
    <row r="104" customFormat="false" ht="15" hidden="false" customHeight="false" outlineLevel="0" collapsed="false">
      <c r="B104" s="9"/>
      <c r="C104" s="10"/>
      <c r="D104" s="17"/>
      <c r="E104" s="11"/>
      <c r="F104" s="11"/>
      <c r="G104" s="11"/>
      <c r="H104" s="11"/>
      <c r="I104" s="11"/>
      <c r="J104" s="11"/>
      <c r="K104" s="11"/>
      <c r="L104" s="11"/>
      <c r="M104" s="11"/>
      <c r="N104" s="11"/>
      <c r="O104" s="11"/>
      <c r="P104" s="11"/>
      <c r="Q104" s="11"/>
      <c r="R104" s="11"/>
      <c r="S104" s="11"/>
      <c r="T104" s="11"/>
      <c r="U104" s="11"/>
      <c r="V104" s="11"/>
      <c r="W104" s="11"/>
      <c r="X104" s="11"/>
      <c r="Y104" s="12"/>
    </row>
    <row r="105" customFormat="false" ht="15" hidden="false" customHeight="false" outlineLevel="0" collapsed="false">
      <c r="B105" s="9"/>
      <c r="C105" s="10"/>
      <c r="D105" s="17"/>
      <c r="E105" s="11"/>
      <c r="F105" s="11"/>
      <c r="G105" s="11"/>
      <c r="H105" s="11"/>
      <c r="I105" s="11"/>
      <c r="J105" s="11"/>
      <c r="K105" s="11"/>
      <c r="L105" s="11"/>
      <c r="M105" s="11"/>
      <c r="N105" s="11"/>
      <c r="O105" s="11"/>
      <c r="P105" s="11"/>
      <c r="Q105" s="11"/>
      <c r="R105" s="11"/>
      <c r="S105" s="11"/>
      <c r="T105" s="11"/>
      <c r="U105" s="11"/>
      <c r="V105" s="11"/>
      <c r="W105" s="11"/>
      <c r="X105" s="11"/>
      <c r="Y105" s="12"/>
    </row>
    <row r="106" customFormat="false" ht="15" hidden="false" customHeight="false" outlineLevel="0" collapsed="false">
      <c r="B106" s="9"/>
      <c r="C106" s="10"/>
      <c r="D106" s="17"/>
      <c r="E106" s="11"/>
      <c r="F106" s="11"/>
      <c r="G106" s="11"/>
      <c r="H106" s="11"/>
      <c r="I106" s="11"/>
      <c r="J106" s="11"/>
      <c r="K106" s="11"/>
      <c r="L106" s="11"/>
      <c r="M106" s="11"/>
      <c r="N106" s="11"/>
      <c r="O106" s="11"/>
      <c r="P106" s="11"/>
      <c r="Q106" s="11"/>
      <c r="R106" s="11"/>
      <c r="S106" s="11"/>
      <c r="T106" s="11"/>
      <c r="U106" s="11"/>
      <c r="V106" s="11"/>
      <c r="W106" s="11"/>
      <c r="X106" s="11"/>
      <c r="Y106" s="12"/>
    </row>
    <row r="107" customFormat="false" ht="15" hidden="false" customHeight="false" outlineLevel="0" collapsed="false">
      <c r="B107" s="9"/>
      <c r="C107" s="10"/>
      <c r="D107" s="17"/>
      <c r="E107" s="11"/>
      <c r="F107" s="11"/>
      <c r="G107" s="11"/>
      <c r="H107" s="11"/>
      <c r="I107" s="11"/>
      <c r="J107" s="11"/>
      <c r="K107" s="11"/>
      <c r="L107" s="11"/>
      <c r="M107" s="11"/>
      <c r="N107" s="11"/>
      <c r="O107" s="11"/>
      <c r="P107" s="11"/>
      <c r="Q107" s="11"/>
      <c r="R107" s="11"/>
      <c r="S107" s="11"/>
      <c r="T107" s="11"/>
      <c r="U107" s="11"/>
      <c r="V107" s="11"/>
      <c r="W107" s="11"/>
      <c r="X107" s="11"/>
      <c r="Y107" s="12"/>
    </row>
    <row r="108" customFormat="false" ht="15" hidden="false" customHeight="false" outlineLevel="0" collapsed="false">
      <c r="B108" s="9"/>
      <c r="C108" s="10"/>
      <c r="D108" s="17"/>
      <c r="E108" s="11"/>
      <c r="F108" s="11"/>
      <c r="G108" s="11"/>
      <c r="H108" s="11"/>
      <c r="I108" s="11"/>
      <c r="J108" s="11"/>
      <c r="K108" s="11"/>
      <c r="L108" s="11"/>
      <c r="M108" s="11"/>
      <c r="N108" s="11"/>
      <c r="O108" s="11"/>
      <c r="P108" s="11"/>
      <c r="Q108" s="11"/>
      <c r="R108" s="11"/>
      <c r="S108" s="11"/>
      <c r="T108" s="11"/>
      <c r="U108" s="11"/>
      <c r="V108" s="11"/>
      <c r="W108" s="11"/>
      <c r="X108" s="11"/>
      <c r="Y108" s="12"/>
    </row>
    <row r="109" customFormat="false" ht="15" hidden="false" customHeight="false" outlineLevel="0" collapsed="false">
      <c r="B109" s="9"/>
      <c r="C109" s="10"/>
      <c r="D109" s="17"/>
      <c r="E109" s="11"/>
      <c r="F109" s="11"/>
      <c r="G109" s="11"/>
      <c r="H109" s="11"/>
      <c r="I109" s="11"/>
      <c r="J109" s="11"/>
      <c r="K109" s="11"/>
      <c r="L109" s="11"/>
      <c r="M109" s="11"/>
      <c r="N109" s="11"/>
      <c r="O109" s="11"/>
      <c r="P109" s="11"/>
      <c r="Q109" s="11"/>
      <c r="R109" s="11"/>
      <c r="S109" s="11"/>
      <c r="T109" s="11"/>
      <c r="U109" s="11"/>
      <c r="V109" s="11"/>
      <c r="W109" s="11"/>
      <c r="X109" s="11"/>
      <c r="Y109" s="12"/>
    </row>
    <row r="110" customFormat="false" ht="15" hidden="false" customHeight="false" outlineLevel="0" collapsed="false">
      <c r="B110" s="9"/>
      <c r="C110" s="10"/>
      <c r="D110" s="17"/>
      <c r="E110" s="11"/>
      <c r="F110" s="11"/>
      <c r="G110" s="11"/>
      <c r="H110" s="11"/>
      <c r="I110" s="11"/>
      <c r="J110" s="11"/>
      <c r="K110" s="11"/>
      <c r="L110" s="11"/>
      <c r="M110" s="11"/>
      <c r="N110" s="11"/>
      <c r="O110" s="11"/>
      <c r="P110" s="11"/>
      <c r="Q110" s="11"/>
      <c r="R110" s="11"/>
      <c r="S110" s="11"/>
      <c r="T110" s="11"/>
      <c r="U110" s="11"/>
      <c r="V110" s="11"/>
      <c r="W110" s="11"/>
      <c r="X110" s="11"/>
      <c r="Y110" s="12"/>
    </row>
    <row r="111" customFormat="false" ht="30" hidden="false" customHeight="true" outlineLevel="0" collapsed="false">
      <c r="B111" s="9"/>
      <c r="C111" s="10"/>
      <c r="D111" s="17"/>
      <c r="E111" s="11"/>
      <c r="F111" s="11"/>
      <c r="G111" s="11"/>
      <c r="H111" s="11"/>
      <c r="I111" s="11"/>
      <c r="J111" s="11"/>
      <c r="K111" s="11"/>
      <c r="L111" s="11"/>
      <c r="M111" s="11"/>
      <c r="N111" s="11"/>
      <c r="O111" s="11"/>
      <c r="P111" s="11"/>
      <c r="Q111" s="11"/>
      <c r="R111" s="11"/>
      <c r="S111" s="11"/>
      <c r="T111" s="11"/>
      <c r="U111" s="11"/>
      <c r="V111" s="11"/>
      <c r="W111" s="11"/>
      <c r="X111" s="11"/>
      <c r="Y111" s="12"/>
    </row>
    <row r="112" customFormat="false" ht="31.5" hidden="false" customHeight="true" outlineLevel="0" collapsed="false">
      <c r="B112" s="9"/>
      <c r="C112" s="10"/>
      <c r="D112" s="17"/>
      <c r="E112" s="11"/>
      <c r="F112" s="11"/>
      <c r="G112" s="11"/>
      <c r="H112" s="11"/>
      <c r="I112" s="11"/>
      <c r="J112" s="11"/>
      <c r="K112" s="11"/>
      <c r="L112" s="11"/>
      <c r="M112" s="11"/>
      <c r="N112" s="11"/>
      <c r="O112" s="11"/>
      <c r="P112" s="11"/>
      <c r="Q112" s="11"/>
      <c r="R112" s="11"/>
      <c r="S112" s="11"/>
      <c r="T112" s="11"/>
      <c r="U112" s="11"/>
      <c r="V112" s="11"/>
      <c r="W112" s="11"/>
      <c r="X112" s="11"/>
      <c r="Y112" s="12"/>
    </row>
    <row r="113" customFormat="false" ht="15" hidden="false" customHeight="true" outlineLevel="0" collapsed="false">
      <c r="B113" s="44"/>
      <c r="C113" s="45"/>
      <c r="D113" s="46"/>
      <c r="E113" s="47"/>
      <c r="F113" s="47"/>
      <c r="G113" s="47"/>
      <c r="H113" s="47"/>
      <c r="I113" s="47"/>
      <c r="J113" s="47"/>
      <c r="K113" s="47"/>
      <c r="L113" s="47"/>
      <c r="M113" s="47"/>
      <c r="N113" s="47"/>
      <c r="O113" s="47"/>
      <c r="P113" s="47"/>
      <c r="Q113" s="47"/>
      <c r="R113" s="47"/>
      <c r="S113" s="47"/>
      <c r="T113" s="47"/>
      <c r="U113" s="47"/>
      <c r="V113" s="47"/>
      <c r="W113" s="47"/>
      <c r="X113" s="47"/>
      <c r="Y113" s="48"/>
    </row>
  </sheetData>
  <sheetProtection sheet="true" password="fa9c" objects="true" scenarios="true" formatColumns="false" formatRows="false"/>
  <mergeCells count="28">
    <mergeCell ref="B2:G2"/>
    <mergeCell ref="B3:C3"/>
    <mergeCell ref="B5:Y5"/>
    <mergeCell ref="E7:X19"/>
    <mergeCell ref="F21:M21"/>
    <mergeCell ref="P21:X21"/>
    <mergeCell ref="F22:M22"/>
    <mergeCell ref="P22:X22"/>
    <mergeCell ref="P23:W23"/>
    <mergeCell ref="E35:X39"/>
    <mergeCell ref="E40:X40"/>
    <mergeCell ref="E41:X45"/>
    <mergeCell ref="E46:X57"/>
    <mergeCell ref="E58:U58"/>
    <mergeCell ref="E59:G59"/>
    <mergeCell ref="H59:X59"/>
    <mergeCell ref="E60:G60"/>
    <mergeCell ref="H60:X60"/>
    <mergeCell ref="H61:X61"/>
    <mergeCell ref="E70:T70"/>
    <mergeCell ref="E71:T71"/>
    <mergeCell ref="E81:U81"/>
    <mergeCell ref="E82:G82"/>
    <mergeCell ref="H82:X82"/>
    <mergeCell ref="H84:X84"/>
    <mergeCell ref="E98:X98"/>
    <mergeCell ref="F100:S100"/>
    <mergeCell ref="F102:X102"/>
  </mergeCells>
  <hyperlinks>
    <hyperlink ref="E58" location="Инструкция!A1" display="Обратиться за помощью в службу технической поддержки"/>
    <hyperlink ref="E70" location="Инструкция!A1" display="Инструкция по загрузке сопроводительных материалов"/>
    <hyperlink ref="E71" location="Инструкция!A1" display="Инструкция по работе с отчетной формой"/>
    <hyperlink ref="E81" location="Инструкция!A1" display="Обратиться за помощью в службу технической поддержки"/>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129</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c r="O12" s="259"/>
      <c r="P12" s="259"/>
      <c r="Q12" s="259"/>
      <c r="R12" s="259"/>
      <c r="S12" s="259"/>
      <c r="T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c r="O13" s="259"/>
      <c r="P13" s="259"/>
      <c r="Q13" s="259"/>
      <c r="R13" s="259"/>
      <c r="S13" s="259"/>
      <c r="T13" s="259"/>
    </row>
    <row r="14" s="260" customFormat="true" ht="18.75" hidden="false" customHeight="false" outlineLevel="0" collapsed="false">
      <c r="A14" s="272"/>
      <c r="B14" s="272"/>
      <c r="C14" s="272"/>
      <c r="D14" s="272"/>
      <c r="F14" s="277"/>
      <c r="G14" s="278" t="s">
        <v>164</v>
      </c>
      <c r="H14" s="279"/>
      <c r="I14" s="276"/>
      <c r="J14" s="271"/>
      <c r="K14" s="259"/>
      <c r="L14" s="259"/>
      <c r="M14" s="259"/>
      <c r="N14" s="259"/>
      <c r="O14" s="259"/>
      <c r="P14" s="259"/>
      <c r="Q14" s="259"/>
      <c r="R14" s="259"/>
      <c r="S14" s="259"/>
      <c r="T14" s="259"/>
    </row>
    <row r="15" s="260" customFormat="true" ht="18.75" hidden="false" customHeight="false" outlineLevel="0" collapsed="false">
      <c r="A15" s="272"/>
      <c r="B15" s="272"/>
      <c r="C15" s="272"/>
      <c r="D15" s="272"/>
      <c r="F15" s="280"/>
      <c r="G15" s="281" t="s">
        <v>165</v>
      </c>
      <c r="H15" s="282"/>
      <c r="I15" s="283"/>
      <c r="J15" s="271"/>
      <c r="K15" s="259"/>
      <c r="L15" s="259"/>
      <c r="M15" s="259"/>
      <c r="N15" s="259"/>
      <c r="O15" s="259"/>
      <c r="P15" s="259"/>
      <c r="Q15" s="259"/>
      <c r="R15" s="259"/>
      <c r="S15" s="259"/>
      <c r="T15" s="259"/>
    </row>
    <row r="16" s="260" customFormat="true" ht="18.75" hidden="false" customHeight="false" outlineLevel="0" collapsed="false">
      <c r="A16" s="272"/>
      <c r="B16" s="259"/>
      <c r="C16" s="259"/>
      <c r="D16" s="259"/>
      <c r="F16" s="277"/>
      <c r="G16" s="179" t="s">
        <v>166</v>
      </c>
      <c r="H16" s="284"/>
      <c r="I16" s="285"/>
      <c r="J16" s="271"/>
      <c r="K16" s="259"/>
      <c r="L16" s="259"/>
      <c r="M16" s="259"/>
      <c r="N16" s="259"/>
      <c r="O16" s="259"/>
      <c r="P16" s="259"/>
      <c r="Q16" s="259"/>
      <c r="R16" s="259"/>
      <c r="S16" s="259"/>
      <c r="T16" s="259"/>
    </row>
    <row r="17" s="260" customFormat="true" ht="18.75" hidden="false" customHeight="false" outlineLevel="0" collapsed="false">
      <c r="A17" s="259"/>
      <c r="B17" s="259"/>
      <c r="C17" s="259"/>
      <c r="D17" s="259"/>
      <c r="F17" s="277"/>
      <c r="G17" s="286" t="s">
        <v>167</v>
      </c>
      <c r="H17" s="284"/>
      <c r="I17" s="285"/>
      <c r="J17" s="271"/>
      <c r="K17" s="259"/>
      <c r="L17" s="259"/>
      <c r="M17" s="259"/>
      <c r="N17" s="259"/>
      <c r="O17" s="259"/>
      <c r="P17" s="259"/>
      <c r="Q17" s="259"/>
      <c r="R17" s="259"/>
      <c r="S17" s="259"/>
      <c r="T17" s="259"/>
    </row>
    <row r="18" s="237" customFormat="true" ht="3" hidden="false" customHeight="true" outlineLevel="0" collapsed="false">
      <c r="A18" s="200"/>
      <c r="B18" s="200"/>
      <c r="C18" s="200"/>
      <c r="D18" s="200"/>
      <c r="F18" s="287"/>
      <c r="G18" s="288"/>
      <c r="H18" s="289"/>
      <c r="I18" s="290"/>
      <c r="J18" s="200"/>
      <c r="K18" s="200"/>
      <c r="L18" s="200"/>
      <c r="M18" s="200"/>
      <c r="N18" s="200"/>
      <c r="O18" s="200"/>
      <c r="P18" s="200"/>
      <c r="Q18" s="200"/>
      <c r="R18" s="200"/>
      <c r="S18" s="200"/>
      <c r="T18" s="200"/>
    </row>
    <row r="19" s="237" customFormat="true" ht="15" hidden="false" customHeight="true" outlineLevel="0" collapsed="false">
      <c r="A19" s="200"/>
      <c r="B19" s="200"/>
      <c r="C19" s="200"/>
      <c r="D19" s="200"/>
      <c r="F19" s="291"/>
      <c r="G19" s="292" t="s">
        <v>168</v>
      </c>
      <c r="H19" s="292"/>
      <c r="I19" s="293"/>
      <c r="J19" s="200"/>
      <c r="K19" s="200"/>
      <c r="L19" s="200"/>
      <c r="M19" s="200"/>
      <c r="N19" s="200"/>
      <c r="O19" s="200"/>
      <c r="P19" s="200"/>
      <c r="Q19" s="200"/>
      <c r="R19" s="200"/>
      <c r="S19" s="200"/>
      <c r="T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C32"/>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7.43"/>
    <col collapsed="false" customWidth="true" hidden="true" outlineLevel="0" max="14" min="14" style="129" width="2.71"/>
    <col collapsed="false" customWidth="true" hidden="false" outlineLevel="0" max="18" min="15" style="129" width="23.71"/>
    <col collapsed="false" customWidth="true" hidden="false" outlineLevel="0" max="19" min="19" style="129" width="11.71"/>
    <col collapsed="false" customWidth="true" hidden="false" outlineLevel="0" max="20" min="20" style="129" width="3.71"/>
    <col collapsed="false" customWidth="true" hidden="false" outlineLevel="0" max="21" min="21" style="129" width="11.71"/>
    <col collapsed="false" customWidth="true" hidden="true" outlineLevel="0" max="22" min="22" style="129" width="8.57"/>
    <col collapsed="false" customWidth="true" hidden="false" outlineLevel="0" max="23" min="23" style="129" width="4.71"/>
    <col collapsed="false" customWidth="true" hidden="false" outlineLevel="0" max="24" min="24" style="129" width="115.71"/>
    <col collapsed="false" customWidth="false" hidden="false" outlineLevel="0" max="29" min="25" style="134" width="10.57"/>
    <col collapsed="false" customWidth="false" hidden="false" outlineLevel="0" max="246" min="30" style="129" width="10.57"/>
    <col collapsed="false" customWidth="true" hidden="true" outlineLevel="0" max="254" min="247" style="129" width="12.8"/>
    <col collapsed="false" customWidth="true" hidden="false" outlineLevel="0" max="257" min="255" style="129" width="3.71"/>
    <col collapsed="false" customWidth="true" hidden="false" outlineLevel="0" max="258" min="258" style="129" width="12.71"/>
    <col collapsed="false" customWidth="true" hidden="false" outlineLevel="0" max="259" min="259" style="129" width="47.43"/>
    <col collapsed="false" customWidth="true" hidden="true" outlineLevel="0" max="260" min="260" style="129" width="12.8"/>
    <col collapsed="false" customWidth="true" hidden="false" outlineLevel="0" max="261" min="261" style="129" width="24.71"/>
    <col collapsed="false" customWidth="true" hidden="false" outlineLevel="0" max="262" min="262" style="129" width="14.71"/>
    <col collapsed="false" customWidth="true" hidden="false" outlineLevel="0" max="264" min="263" style="129" width="15.71"/>
    <col collapsed="false" customWidth="true" hidden="false" outlineLevel="0" max="265" min="265" style="129" width="11.71"/>
    <col collapsed="false" customWidth="true" hidden="false" outlineLevel="0" max="266" min="266" style="129" width="6.43"/>
    <col collapsed="false" customWidth="true" hidden="false" outlineLevel="0" max="267" min="267" style="129" width="11.71"/>
    <col collapsed="false" customWidth="true" hidden="true" outlineLevel="0" max="268" min="268" style="129" width="12.8"/>
    <col collapsed="false" customWidth="true" hidden="false" outlineLevel="0" max="269" min="269" style="129" width="3.71"/>
    <col collapsed="false" customWidth="true" hidden="false" outlineLevel="0" max="270" min="270" style="129" width="11.14"/>
    <col collapsed="false" customWidth="false" hidden="false" outlineLevel="0" max="502" min="271" style="129" width="10.57"/>
    <col collapsed="false" customWidth="true" hidden="true" outlineLevel="0" max="510" min="503" style="129" width="12.8"/>
    <col collapsed="false" customWidth="true" hidden="false" outlineLevel="0" max="513" min="511" style="129" width="3.71"/>
    <col collapsed="false" customWidth="true" hidden="false" outlineLevel="0" max="514" min="514" style="129" width="12.71"/>
    <col collapsed="false" customWidth="true" hidden="false" outlineLevel="0" max="515" min="515" style="129" width="47.43"/>
    <col collapsed="false" customWidth="true" hidden="true" outlineLevel="0" max="516" min="516" style="129" width="12.8"/>
    <col collapsed="false" customWidth="true" hidden="false" outlineLevel="0" max="517" min="517" style="129" width="24.71"/>
    <col collapsed="false" customWidth="true" hidden="false" outlineLevel="0" max="518" min="518" style="129" width="14.71"/>
    <col collapsed="false" customWidth="true" hidden="false" outlineLevel="0" max="520" min="519" style="129" width="15.71"/>
    <col collapsed="false" customWidth="true" hidden="false" outlineLevel="0" max="521" min="521" style="129" width="11.71"/>
    <col collapsed="false" customWidth="true" hidden="false" outlineLevel="0" max="522" min="522" style="129" width="6.43"/>
    <col collapsed="false" customWidth="true" hidden="false" outlineLevel="0" max="523" min="523" style="129" width="11.71"/>
    <col collapsed="false" customWidth="true" hidden="true" outlineLevel="0" max="524" min="524" style="129" width="12.8"/>
    <col collapsed="false" customWidth="true" hidden="false" outlineLevel="0" max="525" min="525" style="129" width="3.71"/>
    <col collapsed="false" customWidth="true" hidden="false" outlineLevel="0" max="526" min="526" style="129" width="11.14"/>
    <col collapsed="false" customWidth="false" hidden="false" outlineLevel="0" max="758" min="527" style="129" width="10.57"/>
    <col collapsed="false" customWidth="true" hidden="true" outlineLevel="0" max="766" min="759" style="129" width="12.8"/>
    <col collapsed="false" customWidth="true" hidden="false" outlineLevel="0" max="769" min="767" style="129" width="3.71"/>
    <col collapsed="false" customWidth="true" hidden="false" outlineLevel="0" max="770" min="770" style="129" width="12.71"/>
    <col collapsed="false" customWidth="true" hidden="false" outlineLevel="0" max="771" min="771" style="129" width="47.43"/>
    <col collapsed="false" customWidth="true" hidden="true" outlineLevel="0" max="772" min="772" style="129" width="12.8"/>
    <col collapsed="false" customWidth="true" hidden="false" outlineLevel="0" max="773" min="773" style="129" width="24.71"/>
    <col collapsed="false" customWidth="true" hidden="false" outlineLevel="0" max="774" min="774" style="129" width="14.71"/>
    <col collapsed="false" customWidth="true" hidden="false" outlineLevel="0" max="776" min="775" style="129" width="15.71"/>
    <col collapsed="false" customWidth="true" hidden="false" outlineLevel="0" max="777" min="777" style="129" width="11.71"/>
    <col collapsed="false" customWidth="true" hidden="false" outlineLevel="0" max="778" min="778" style="129" width="6.43"/>
    <col collapsed="false" customWidth="true" hidden="false" outlineLevel="0" max="779" min="779" style="129" width="11.71"/>
    <col collapsed="false" customWidth="true" hidden="true" outlineLevel="0" max="780" min="780" style="129" width="12.8"/>
    <col collapsed="false" customWidth="true" hidden="false" outlineLevel="0" max="781" min="781" style="129" width="3.71"/>
    <col collapsed="false" customWidth="true" hidden="false" outlineLevel="0" max="782" min="782" style="129" width="11.14"/>
    <col collapsed="false" customWidth="false" hidden="false" outlineLevel="0" max="1014" min="783" style="129" width="10.57"/>
    <col collapsed="false" customWidth="true" hidden="true" outlineLevel="0" max="1022" min="1015" style="129" width="12.8"/>
    <col collapsed="false" customWidth="true" hidden="false" outlineLevel="0" max="1025" min="1023" style="129" width="3.71"/>
    <col collapsed="false" customWidth="true" hidden="false" outlineLevel="0" max="1026" min="1026" style="129" width="12.71"/>
    <col collapsed="false" customWidth="true" hidden="false" outlineLevel="0" max="1027" min="1027" style="129" width="47.43"/>
    <col collapsed="false" customWidth="true" hidden="true" outlineLevel="0" max="1028" min="1028" style="129" width="12.8"/>
    <col collapsed="false" customWidth="true" hidden="false" outlineLevel="0" max="1029" min="1029" style="129" width="24.71"/>
    <col collapsed="false" customWidth="true" hidden="false" outlineLevel="0" max="1030" min="1030" style="129" width="14.71"/>
    <col collapsed="false" customWidth="true" hidden="false" outlineLevel="0" max="1032" min="1031" style="129" width="15.71"/>
    <col collapsed="false" customWidth="true" hidden="false" outlineLevel="0" max="1033" min="1033" style="129" width="11.71"/>
    <col collapsed="false" customWidth="true" hidden="false" outlineLevel="0" max="1034" min="1034" style="129" width="6.43"/>
    <col collapsed="false" customWidth="true" hidden="false" outlineLevel="0" max="1035" min="1035" style="129" width="11.71"/>
    <col collapsed="false" customWidth="true" hidden="true" outlineLevel="0" max="1036" min="1036" style="129" width="12.8"/>
    <col collapsed="false" customWidth="true" hidden="false" outlineLevel="0" max="1037" min="1037" style="129" width="3.71"/>
    <col collapsed="false" customWidth="true" hidden="false" outlineLevel="0" max="1038" min="1038" style="129" width="11.14"/>
    <col collapsed="false" customWidth="false" hidden="false" outlineLevel="0" max="1270" min="1039" style="129" width="10.57"/>
    <col collapsed="false" customWidth="true" hidden="true" outlineLevel="0" max="1278" min="1271" style="129" width="12.8"/>
    <col collapsed="false" customWidth="true" hidden="false" outlineLevel="0" max="1281" min="1279" style="129" width="3.71"/>
    <col collapsed="false" customWidth="true" hidden="false" outlineLevel="0" max="1282" min="1282" style="129" width="12.71"/>
    <col collapsed="false" customWidth="true" hidden="false" outlineLevel="0" max="1283" min="1283" style="129" width="47.43"/>
    <col collapsed="false" customWidth="true" hidden="true" outlineLevel="0" max="1284" min="1284" style="129" width="12.8"/>
    <col collapsed="false" customWidth="true" hidden="false" outlineLevel="0" max="1285" min="1285" style="129" width="24.71"/>
    <col collapsed="false" customWidth="true" hidden="false" outlineLevel="0" max="1286" min="1286" style="129" width="14.71"/>
    <col collapsed="false" customWidth="true" hidden="false" outlineLevel="0" max="1288" min="1287" style="129" width="15.71"/>
    <col collapsed="false" customWidth="true" hidden="false" outlineLevel="0" max="1289" min="1289" style="129" width="11.71"/>
    <col collapsed="false" customWidth="true" hidden="false" outlineLevel="0" max="1290" min="1290" style="129" width="6.43"/>
    <col collapsed="false" customWidth="true" hidden="false" outlineLevel="0" max="1291" min="1291" style="129" width="11.71"/>
    <col collapsed="false" customWidth="true" hidden="true" outlineLevel="0" max="1292" min="1292" style="129" width="12.8"/>
    <col collapsed="false" customWidth="true" hidden="false" outlineLevel="0" max="1293" min="1293" style="129" width="3.71"/>
    <col collapsed="false" customWidth="true" hidden="false" outlineLevel="0" max="1294" min="1294" style="129" width="11.14"/>
    <col collapsed="false" customWidth="false" hidden="false" outlineLevel="0" max="1526" min="1295" style="129" width="10.57"/>
    <col collapsed="false" customWidth="true" hidden="true" outlineLevel="0" max="1534" min="1527" style="129" width="12.8"/>
    <col collapsed="false" customWidth="true" hidden="false" outlineLevel="0" max="1537" min="1535" style="129" width="3.71"/>
    <col collapsed="false" customWidth="true" hidden="false" outlineLevel="0" max="1538" min="1538" style="129" width="12.71"/>
    <col collapsed="false" customWidth="true" hidden="false" outlineLevel="0" max="1539" min="1539" style="129" width="47.43"/>
    <col collapsed="false" customWidth="true" hidden="true" outlineLevel="0" max="1540" min="1540" style="129" width="12.8"/>
    <col collapsed="false" customWidth="true" hidden="false" outlineLevel="0" max="1541" min="1541" style="129" width="24.71"/>
    <col collapsed="false" customWidth="true" hidden="false" outlineLevel="0" max="1542" min="1542" style="129" width="14.71"/>
    <col collapsed="false" customWidth="true" hidden="false" outlineLevel="0" max="1544" min="1543" style="129" width="15.71"/>
    <col collapsed="false" customWidth="true" hidden="false" outlineLevel="0" max="1545" min="1545" style="129" width="11.71"/>
    <col collapsed="false" customWidth="true" hidden="false" outlineLevel="0" max="1546" min="1546" style="129" width="6.43"/>
    <col collapsed="false" customWidth="true" hidden="false" outlineLevel="0" max="1547" min="1547" style="129" width="11.71"/>
    <col collapsed="false" customWidth="true" hidden="true" outlineLevel="0" max="1548" min="1548" style="129" width="12.8"/>
    <col collapsed="false" customWidth="true" hidden="false" outlineLevel="0" max="1549" min="1549" style="129" width="3.71"/>
    <col collapsed="false" customWidth="true" hidden="false" outlineLevel="0" max="1550" min="1550" style="129" width="11.14"/>
    <col collapsed="false" customWidth="false" hidden="false" outlineLevel="0" max="1782" min="1551" style="129" width="10.57"/>
    <col collapsed="false" customWidth="true" hidden="true" outlineLevel="0" max="1790" min="1783" style="129" width="12.8"/>
    <col collapsed="false" customWidth="true" hidden="false" outlineLevel="0" max="1793" min="1791" style="129" width="3.71"/>
    <col collapsed="false" customWidth="true" hidden="false" outlineLevel="0" max="1794" min="1794" style="129" width="12.71"/>
    <col collapsed="false" customWidth="true" hidden="false" outlineLevel="0" max="1795" min="1795" style="129" width="47.43"/>
    <col collapsed="false" customWidth="true" hidden="true" outlineLevel="0" max="1796" min="1796" style="129" width="12.8"/>
    <col collapsed="false" customWidth="true" hidden="false" outlineLevel="0" max="1797" min="1797" style="129" width="24.71"/>
    <col collapsed="false" customWidth="true" hidden="false" outlineLevel="0" max="1798" min="1798" style="129" width="14.71"/>
    <col collapsed="false" customWidth="true" hidden="false" outlineLevel="0" max="1800" min="1799" style="129" width="15.71"/>
    <col collapsed="false" customWidth="true" hidden="false" outlineLevel="0" max="1801" min="1801" style="129" width="11.71"/>
    <col collapsed="false" customWidth="true" hidden="false" outlineLevel="0" max="1802" min="1802" style="129" width="6.43"/>
    <col collapsed="false" customWidth="true" hidden="false" outlineLevel="0" max="1803" min="1803" style="129" width="11.71"/>
    <col collapsed="false" customWidth="true" hidden="true" outlineLevel="0" max="1804" min="1804" style="129" width="12.8"/>
    <col collapsed="false" customWidth="true" hidden="false" outlineLevel="0" max="1805" min="1805" style="129" width="3.71"/>
    <col collapsed="false" customWidth="true" hidden="false" outlineLevel="0" max="1806" min="1806" style="129" width="11.14"/>
    <col collapsed="false" customWidth="false" hidden="false" outlineLevel="0" max="2038" min="1807" style="129" width="10.57"/>
    <col collapsed="false" customWidth="true" hidden="true" outlineLevel="0" max="2046" min="2039" style="129" width="12.8"/>
    <col collapsed="false" customWidth="true" hidden="false" outlineLevel="0" max="2049" min="2047" style="129" width="3.71"/>
    <col collapsed="false" customWidth="true" hidden="false" outlineLevel="0" max="2050" min="2050" style="129" width="12.71"/>
    <col collapsed="false" customWidth="true" hidden="false" outlineLevel="0" max="2051" min="2051" style="129" width="47.43"/>
    <col collapsed="false" customWidth="true" hidden="true" outlineLevel="0" max="2052" min="2052" style="129" width="12.8"/>
    <col collapsed="false" customWidth="true" hidden="false" outlineLevel="0" max="2053" min="2053" style="129" width="24.71"/>
    <col collapsed="false" customWidth="true" hidden="false" outlineLevel="0" max="2054" min="2054" style="129" width="14.71"/>
    <col collapsed="false" customWidth="true" hidden="false" outlineLevel="0" max="2056" min="2055" style="129" width="15.71"/>
    <col collapsed="false" customWidth="true" hidden="false" outlineLevel="0" max="2057" min="2057" style="129" width="11.71"/>
    <col collapsed="false" customWidth="true" hidden="false" outlineLevel="0" max="2058" min="2058" style="129" width="6.43"/>
    <col collapsed="false" customWidth="true" hidden="false" outlineLevel="0" max="2059" min="2059" style="129" width="11.71"/>
    <col collapsed="false" customWidth="true" hidden="true" outlineLevel="0" max="2060" min="2060" style="129" width="12.8"/>
    <col collapsed="false" customWidth="true" hidden="false" outlineLevel="0" max="2061" min="2061" style="129" width="3.71"/>
    <col collapsed="false" customWidth="true" hidden="false" outlineLevel="0" max="2062" min="2062" style="129" width="11.14"/>
    <col collapsed="false" customWidth="false" hidden="false" outlineLevel="0" max="2294" min="2063" style="129" width="10.57"/>
    <col collapsed="false" customWidth="true" hidden="true" outlineLevel="0" max="2302" min="2295" style="129" width="12.8"/>
    <col collapsed="false" customWidth="true" hidden="false" outlineLevel="0" max="2305" min="2303" style="129" width="3.71"/>
    <col collapsed="false" customWidth="true" hidden="false" outlineLevel="0" max="2306" min="2306" style="129" width="12.71"/>
    <col collapsed="false" customWidth="true" hidden="false" outlineLevel="0" max="2307" min="2307" style="129" width="47.43"/>
    <col collapsed="false" customWidth="true" hidden="true" outlineLevel="0" max="2308" min="2308" style="129" width="12.8"/>
    <col collapsed="false" customWidth="true" hidden="false" outlineLevel="0" max="2309" min="2309" style="129" width="24.71"/>
    <col collapsed="false" customWidth="true" hidden="false" outlineLevel="0" max="2310" min="2310" style="129" width="14.71"/>
    <col collapsed="false" customWidth="true" hidden="false" outlineLevel="0" max="2312" min="2311" style="129" width="15.71"/>
    <col collapsed="false" customWidth="true" hidden="false" outlineLevel="0" max="2313" min="2313" style="129" width="11.71"/>
    <col collapsed="false" customWidth="true" hidden="false" outlineLevel="0" max="2314" min="2314" style="129" width="6.43"/>
    <col collapsed="false" customWidth="true" hidden="false" outlineLevel="0" max="2315" min="2315" style="129" width="11.71"/>
    <col collapsed="false" customWidth="true" hidden="true" outlineLevel="0" max="2316" min="2316" style="129" width="12.8"/>
    <col collapsed="false" customWidth="true" hidden="false" outlineLevel="0" max="2317" min="2317" style="129" width="3.71"/>
    <col collapsed="false" customWidth="true" hidden="false" outlineLevel="0" max="2318" min="2318" style="129" width="11.14"/>
    <col collapsed="false" customWidth="false" hidden="false" outlineLevel="0" max="2550" min="2319" style="129" width="10.57"/>
    <col collapsed="false" customWidth="true" hidden="true" outlineLevel="0" max="2558" min="2551" style="129" width="12.8"/>
    <col collapsed="false" customWidth="true" hidden="false" outlineLevel="0" max="2561" min="2559" style="129" width="3.71"/>
    <col collapsed="false" customWidth="true" hidden="false" outlineLevel="0" max="2562" min="2562" style="129" width="12.71"/>
    <col collapsed="false" customWidth="true" hidden="false" outlineLevel="0" max="2563" min="2563" style="129" width="47.43"/>
    <col collapsed="false" customWidth="true" hidden="true" outlineLevel="0" max="2564" min="2564" style="129" width="12.8"/>
    <col collapsed="false" customWidth="true" hidden="false" outlineLevel="0" max="2565" min="2565" style="129" width="24.71"/>
    <col collapsed="false" customWidth="true" hidden="false" outlineLevel="0" max="2566" min="2566" style="129" width="14.71"/>
    <col collapsed="false" customWidth="true" hidden="false" outlineLevel="0" max="2568" min="2567" style="129" width="15.71"/>
    <col collapsed="false" customWidth="true" hidden="false" outlineLevel="0" max="2569" min="2569" style="129" width="11.71"/>
    <col collapsed="false" customWidth="true" hidden="false" outlineLevel="0" max="2570" min="2570" style="129" width="6.43"/>
    <col collapsed="false" customWidth="true" hidden="false" outlineLevel="0" max="2571" min="2571" style="129" width="11.71"/>
    <col collapsed="false" customWidth="true" hidden="true" outlineLevel="0" max="2572" min="2572" style="129" width="12.8"/>
    <col collapsed="false" customWidth="true" hidden="false" outlineLevel="0" max="2573" min="2573" style="129" width="3.71"/>
    <col collapsed="false" customWidth="true" hidden="false" outlineLevel="0" max="2574" min="2574" style="129" width="11.14"/>
    <col collapsed="false" customWidth="false" hidden="false" outlineLevel="0" max="2806" min="2575" style="129" width="10.57"/>
    <col collapsed="false" customWidth="true" hidden="true" outlineLevel="0" max="2814" min="2807" style="129" width="12.8"/>
    <col collapsed="false" customWidth="true" hidden="false" outlineLevel="0" max="2817" min="2815" style="129" width="3.71"/>
    <col collapsed="false" customWidth="true" hidden="false" outlineLevel="0" max="2818" min="2818" style="129" width="12.71"/>
    <col collapsed="false" customWidth="true" hidden="false" outlineLevel="0" max="2819" min="2819" style="129" width="47.43"/>
    <col collapsed="false" customWidth="true" hidden="true" outlineLevel="0" max="2820" min="2820" style="129" width="12.8"/>
    <col collapsed="false" customWidth="true" hidden="false" outlineLevel="0" max="2821" min="2821" style="129" width="24.71"/>
    <col collapsed="false" customWidth="true" hidden="false" outlineLevel="0" max="2822" min="2822" style="129" width="14.71"/>
    <col collapsed="false" customWidth="true" hidden="false" outlineLevel="0" max="2824" min="2823" style="129" width="15.71"/>
    <col collapsed="false" customWidth="true" hidden="false" outlineLevel="0" max="2825" min="2825" style="129" width="11.71"/>
    <col collapsed="false" customWidth="true" hidden="false" outlineLevel="0" max="2826" min="2826" style="129" width="6.43"/>
    <col collapsed="false" customWidth="true" hidden="false" outlineLevel="0" max="2827" min="2827" style="129" width="11.71"/>
    <col collapsed="false" customWidth="true" hidden="true" outlineLevel="0" max="2828" min="2828" style="129" width="12.8"/>
    <col collapsed="false" customWidth="true" hidden="false" outlineLevel="0" max="2829" min="2829" style="129" width="3.71"/>
    <col collapsed="false" customWidth="true" hidden="false" outlineLevel="0" max="2830" min="2830" style="129" width="11.14"/>
    <col collapsed="false" customWidth="false" hidden="false" outlineLevel="0" max="3062" min="2831" style="129" width="10.57"/>
    <col collapsed="false" customWidth="true" hidden="true" outlineLevel="0" max="3070" min="3063" style="129" width="12.8"/>
    <col collapsed="false" customWidth="true" hidden="false" outlineLevel="0" max="3073" min="3071" style="129" width="3.71"/>
    <col collapsed="false" customWidth="true" hidden="false" outlineLevel="0" max="3074" min="3074" style="129" width="12.71"/>
    <col collapsed="false" customWidth="true" hidden="false" outlineLevel="0" max="3075" min="3075" style="129" width="47.43"/>
    <col collapsed="false" customWidth="true" hidden="true" outlineLevel="0" max="3076" min="3076" style="129" width="12.8"/>
    <col collapsed="false" customWidth="true" hidden="false" outlineLevel="0" max="3077" min="3077" style="129" width="24.71"/>
    <col collapsed="false" customWidth="true" hidden="false" outlineLevel="0" max="3078" min="3078" style="129" width="14.71"/>
    <col collapsed="false" customWidth="true" hidden="false" outlineLevel="0" max="3080" min="3079" style="129" width="15.71"/>
    <col collapsed="false" customWidth="true" hidden="false" outlineLevel="0" max="3081" min="3081" style="129" width="11.71"/>
    <col collapsed="false" customWidth="true" hidden="false" outlineLevel="0" max="3082" min="3082" style="129" width="6.43"/>
    <col collapsed="false" customWidth="true" hidden="false" outlineLevel="0" max="3083" min="3083" style="129" width="11.71"/>
    <col collapsed="false" customWidth="true" hidden="true" outlineLevel="0" max="3084" min="3084" style="129" width="12.8"/>
    <col collapsed="false" customWidth="true" hidden="false" outlineLevel="0" max="3085" min="3085" style="129" width="3.71"/>
    <col collapsed="false" customWidth="true" hidden="false" outlineLevel="0" max="3086" min="3086" style="129" width="11.14"/>
    <col collapsed="false" customWidth="false" hidden="false" outlineLevel="0" max="3318" min="3087" style="129" width="10.57"/>
    <col collapsed="false" customWidth="true" hidden="true" outlineLevel="0" max="3326" min="3319" style="129" width="12.8"/>
    <col collapsed="false" customWidth="true" hidden="false" outlineLevel="0" max="3329" min="3327" style="129" width="3.71"/>
    <col collapsed="false" customWidth="true" hidden="false" outlineLevel="0" max="3330" min="3330" style="129" width="12.71"/>
    <col collapsed="false" customWidth="true" hidden="false" outlineLevel="0" max="3331" min="3331" style="129" width="47.43"/>
    <col collapsed="false" customWidth="true" hidden="true" outlineLevel="0" max="3332" min="3332" style="129" width="12.8"/>
    <col collapsed="false" customWidth="true" hidden="false" outlineLevel="0" max="3333" min="3333" style="129" width="24.71"/>
    <col collapsed="false" customWidth="true" hidden="false" outlineLevel="0" max="3334" min="3334" style="129" width="14.71"/>
    <col collapsed="false" customWidth="true" hidden="false" outlineLevel="0" max="3336" min="3335" style="129" width="15.71"/>
    <col collapsed="false" customWidth="true" hidden="false" outlineLevel="0" max="3337" min="3337" style="129" width="11.71"/>
    <col collapsed="false" customWidth="true" hidden="false" outlineLevel="0" max="3338" min="3338" style="129" width="6.43"/>
    <col collapsed="false" customWidth="true" hidden="false" outlineLevel="0" max="3339" min="3339" style="129" width="11.71"/>
    <col collapsed="false" customWidth="true" hidden="true" outlineLevel="0" max="3340" min="3340" style="129" width="12.8"/>
    <col collapsed="false" customWidth="true" hidden="false" outlineLevel="0" max="3341" min="3341" style="129" width="3.71"/>
    <col collapsed="false" customWidth="true" hidden="false" outlineLevel="0" max="3342" min="3342" style="129" width="11.14"/>
    <col collapsed="false" customWidth="false" hidden="false" outlineLevel="0" max="3574" min="3343" style="129" width="10.57"/>
    <col collapsed="false" customWidth="true" hidden="true" outlineLevel="0" max="3582" min="3575" style="129" width="12.8"/>
    <col collapsed="false" customWidth="true" hidden="false" outlineLevel="0" max="3585" min="3583" style="129" width="3.71"/>
    <col collapsed="false" customWidth="true" hidden="false" outlineLevel="0" max="3586" min="3586" style="129" width="12.71"/>
    <col collapsed="false" customWidth="true" hidden="false" outlineLevel="0" max="3587" min="3587" style="129" width="47.43"/>
    <col collapsed="false" customWidth="true" hidden="true" outlineLevel="0" max="3588" min="3588" style="129" width="12.8"/>
    <col collapsed="false" customWidth="true" hidden="false" outlineLevel="0" max="3589" min="3589" style="129" width="24.71"/>
    <col collapsed="false" customWidth="true" hidden="false" outlineLevel="0" max="3590" min="3590" style="129" width="14.71"/>
    <col collapsed="false" customWidth="true" hidden="false" outlineLevel="0" max="3592" min="3591" style="129" width="15.71"/>
    <col collapsed="false" customWidth="true" hidden="false" outlineLevel="0" max="3593" min="3593" style="129" width="11.71"/>
    <col collapsed="false" customWidth="true" hidden="false" outlineLevel="0" max="3594" min="3594" style="129" width="6.43"/>
    <col collapsed="false" customWidth="true" hidden="false" outlineLevel="0" max="3595" min="3595" style="129" width="11.71"/>
    <col collapsed="false" customWidth="true" hidden="true" outlineLevel="0" max="3596" min="3596" style="129" width="12.8"/>
    <col collapsed="false" customWidth="true" hidden="false" outlineLevel="0" max="3597" min="3597" style="129" width="3.71"/>
    <col collapsed="false" customWidth="true" hidden="false" outlineLevel="0" max="3598" min="3598" style="129" width="11.14"/>
    <col collapsed="false" customWidth="false" hidden="false" outlineLevel="0" max="3830" min="3599" style="129" width="10.57"/>
    <col collapsed="false" customWidth="true" hidden="true" outlineLevel="0" max="3838" min="3831" style="129" width="12.8"/>
    <col collapsed="false" customWidth="true" hidden="false" outlineLevel="0" max="3841" min="3839" style="129" width="3.71"/>
    <col collapsed="false" customWidth="true" hidden="false" outlineLevel="0" max="3842" min="3842" style="129" width="12.71"/>
    <col collapsed="false" customWidth="true" hidden="false" outlineLevel="0" max="3843" min="3843" style="129" width="47.43"/>
    <col collapsed="false" customWidth="true" hidden="true" outlineLevel="0" max="3844" min="3844" style="129" width="12.8"/>
    <col collapsed="false" customWidth="true" hidden="false" outlineLevel="0" max="3845" min="3845" style="129" width="24.71"/>
    <col collapsed="false" customWidth="true" hidden="false" outlineLevel="0" max="3846" min="3846" style="129" width="14.71"/>
    <col collapsed="false" customWidth="true" hidden="false" outlineLevel="0" max="3848" min="3847" style="129" width="15.71"/>
    <col collapsed="false" customWidth="true" hidden="false" outlineLevel="0" max="3849" min="3849" style="129" width="11.71"/>
    <col collapsed="false" customWidth="true" hidden="false" outlineLevel="0" max="3850" min="3850" style="129" width="6.43"/>
    <col collapsed="false" customWidth="true" hidden="false" outlineLevel="0" max="3851" min="3851" style="129" width="11.71"/>
    <col collapsed="false" customWidth="true" hidden="true" outlineLevel="0" max="3852" min="3852" style="129" width="12.8"/>
    <col collapsed="false" customWidth="true" hidden="false" outlineLevel="0" max="3853" min="3853" style="129" width="3.71"/>
    <col collapsed="false" customWidth="true" hidden="false" outlineLevel="0" max="3854" min="3854" style="129" width="11.14"/>
    <col collapsed="false" customWidth="false" hidden="false" outlineLevel="0" max="4086" min="3855" style="129" width="10.57"/>
    <col collapsed="false" customWidth="true" hidden="true" outlineLevel="0" max="4094" min="4087" style="129" width="12.8"/>
    <col collapsed="false" customWidth="true" hidden="false" outlineLevel="0" max="4097" min="4095" style="129" width="3.71"/>
    <col collapsed="false" customWidth="true" hidden="false" outlineLevel="0" max="4098" min="4098" style="129" width="12.71"/>
    <col collapsed="false" customWidth="true" hidden="false" outlineLevel="0" max="4099" min="4099" style="129" width="47.43"/>
    <col collapsed="false" customWidth="true" hidden="true" outlineLevel="0" max="4100" min="4100" style="129" width="12.8"/>
    <col collapsed="false" customWidth="true" hidden="false" outlineLevel="0" max="4101" min="4101" style="129" width="24.71"/>
    <col collapsed="false" customWidth="true" hidden="false" outlineLevel="0" max="4102" min="4102" style="129" width="14.71"/>
    <col collapsed="false" customWidth="true" hidden="false" outlineLevel="0" max="4104" min="4103" style="129" width="15.71"/>
    <col collapsed="false" customWidth="true" hidden="false" outlineLevel="0" max="4105" min="4105" style="129" width="11.71"/>
    <col collapsed="false" customWidth="true" hidden="false" outlineLevel="0" max="4106" min="4106" style="129" width="6.43"/>
    <col collapsed="false" customWidth="true" hidden="false" outlineLevel="0" max="4107" min="4107" style="129" width="11.71"/>
    <col collapsed="false" customWidth="true" hidden="true" outlineLevel="0" max="4108" min="4108" style="129" width="12.8"/>
    <col collapsed="false" customWidth="true" hidden="false" outlineLevel="0" max="4109" min="4109" style="129" width="3.71"/>
    <col collapsed="false" customWidth="true" hidden="false" outlineLevel="0" max="4110" min="4110" style="129" width="11.14"/>
    <col collapsed="false" customWidth="false" hidden="false" outlineLevel="0" max="4342" min="4111" style="129" width="10.57"/>
    <col collapsed="false" customWidth="true" hidden="true" outlineLevel="0" max="4350" min="4343" style="129" width="12.8"/>
    <col collapsed="false" customWidth="true" hidden="false" outlineLevel="0" max="4353" min="4351" style="129" width="3.71"/>
    <col collapsed="false" customWidth="true" hidden="false" outlineLevel="0" max="4354" min="4354" style="129" width="12.71"/>
    <col collapsed="false" customWidth="true" hidden="false" outlineLevel="0" max="4355" min="4355" style="129" width="47.43"/>
    <col collapsed="false" customWidth="true" hidden="true" outlineLevel="0" max="4356" min="4356" style="129" width="12.8"/>
    <col collapsed="false" customWidth="true" hidden="false" outlineLevel="0" max="4357" min="4357" style="129" width="24.71"/>
    <col collapsed="false" customWidth="true" hidden="false" outlineLevel="0" max="4358" min="4358" style="129" width="14.71"/>
    <col collapsed="false" customWidth="true" hidden="false" outlineLevel="0" max="4360" min="4359" style="129" width="15.71"/>
    <col collapsed="false" customWidth="true" hidden="false" outlineLevel="0" max="4361" min="4361" style="129" width="11.71"/>
    <col collapsed="false" customWidth="true" hidden="false" outlineLevel="0" max="4362" min="4362" style="129" width="6.43"/>
    <col collapsed="false" customWidth="true" hidden="false" outlineLevel="0" max="4363" min="4363" style="129" width="11.71"/>
    <col collapsed="false" customWidth="true" hidden="true" outlineLevel="0" max="4364" min="4364" style="129" width="12.8"/>
    <col collapsed="false" customWidth="true" hidden="false" outlineLevel="0" max="4365" min="4365" style="129" width="3.71"/>
    <col collapsed="false" customWidth="true" hidden="false" outlineLevel="0" max="4366" min="4366" style="129" width="11.14"/>
    <col collapsed="false" customWidth="false" hidden="false" outlineLevel="0" max="4598" min="4367" style="129" width="10.57"/>
    <col collapsed="false" customWidth="true" hidden="true" outlineLevel="0" max="4606" min="4599" style="129" width="12.8"/>
    <col collapsed="false" customWidth="true" hidden="false" outlineLevel="0" max="4609" min="4607" style="129" width="3.71"/>
    <col collapsed="false" customWidth="true" hidden="false" outlineLevel="0" max="4610" min="4610" style="129" width="12.71"/>
    <col collapsed="false" customWidth="true" hidden="false" outlineLevel="0" max="4611" min="4611" style="129" width="47.43"/>
    <col collapsed="false" customWidth="true" hidden="true" outlineLevel="0" max="4612" min="4612" style="129" width="12.8"/>
    <col collapsed="false" customWidth="true" hidden="false" outlineLevel="0" max="4613" min="4613" style="129" width="24.71"/>
    <col collapsed="false" customWidth="true" hidden="false" outlineLevel="0" max="4614" min="4614" style="129" width="14.71"/>
    <col collapsed="false" customWidth="true" hidden="false" outlineLevel="0" max="4616" min="4615" style="129" width="15.71"/>
    <col collapsed="false" customWidth="true" hidden="false" outlineLevel="0" max="4617" min="4617" style="129" width="11.71"/>
    <col collapsed="false" customWidth="true" hidden="false" outlineLevel="0" max="4618" min="4618" style="129" width="6.43"/>
    <col collapsed="false" customWidth="true" hidden="false" outlineLevel="0" max="4619" min="4619" style="129" width="11.71"/>
    <col collapsed="false" customWidth="true" hidden="true" outlineLevel="0" max="4620" min="4620" style="129" width="12.8"/>
    <col collapsed="false" customWidth="true" hidden="false" outlineLevel="0" max="4621" min="4621" style="129" width="3.71"/>
    <col collapsed="false" customWidth="true" hidden="false" outlineLevel="0" max="4622" min="4622" style="129" width="11.14"/>
    <col collapsed="false" customWidth="false" hidden="false" outlineLevel="0" max="4854" min="4623" style="129" width="10.57"/>
    <col collapsed="false" customWidth="true" hidden="true" outlineLevel="0" max="4862" min="4855" style="129" width="12.8"/>
    <col collapsed="false" customWidth="true" hidden="false" outlineLevel="0" max="4865" min="4863" style="129" width="3.71"/>
    <col collapsed="false" customWidth="true" hidden="false" outlineLevel="0" max="4866" min="4866" style="129" width="12.71"/>
    <col collapsed="false" customWidth="true" hidden="false" outlineLevel="0" max="4867" min="4867" style="129" width="47.43"/>
    <col collapsed="false" customWidth="true" hidden="true" outlineLevel="0" max="4868" min="4868" style="129" width="12.8"/>
    <col collapsed="false" customWidth="true" hidden="false" outlineLevel="0" max="4869" min="4869" style="129" width="24.71"/>
    <col collapsed="false" customWidth="true" hidden="false" outlineLevel="0" max="4870" min="4870" style="129" width="14.71"/>
    <col collapsed="false" customWidth="true" hidden="false" outlineLevel="0" max="4872" min="4871" style="129" width="15.71"/>
    <col collapsed="false" customWidth="true" hidden="false" outlineLevel="0" max="4873" min="4873" style="129" width="11.71"/>
    <col collapsed="false" customWidth="true" hidden="false" outlineLevel="0" max="4874" min="4874" style="129" width="6.43"/>
    <col collapsed="false" customWidth="true" hidden="false" outlineLevel="0" max="4875" min="4875" style="129" width="11.71"/>
    <col collapsed="false" customWidth="true" hidden="true" outlineLevel="0" max="4876" min="4876" style="129" width="12.8"/>
    <col collapsed="false" customWidth="true" hidden="false" outlineLevel="0" max="4877" min="4877" style="129" width="3.71"/>
    <col collapsed="false" customWidth="true" hidden="false" outlineLevel="0" max="4878" min="4878" style="129" width="11.14"/>
    <col collapsed="false" customWidth="false" hidden="false" outlineLevel="0" max="5110" min="4879" style="129" width="10.57"/>
    <col collapsed="false" customWidth="true" hidden="true" outlineLevel="0" max="5118" min="5111" style="129" width="12.8"/>
    <col collapsed="false" customWidth="true" hidden="false" outlineLevel="0" max="5121" min="5119" style="129" width="3.71"/>
    <col collapsed="false" customWidth="true" hidden="false" outlineLevel="0" max="5122" min="5122" style="129" width="12.71"/>
    <col collapsed="false" customWidth="true" hidden="false" outlineLevel="0" max="5123" min="5123" style="129" width="47.43"/>
    <col collapsed="false" customWidth="true" hidden="true" outlineLevel="0" max="5124" min="5124" style="129" width="12.8"/>
    <col collapsed="false" customWidth="true" hidden="false" outlineLevel="0" max="5125" min="5125" style="129" width="24.71"/>
    <col collapsed="false" customWidth="true" hidden="false" outlineLevel="0" max="5126" min="5126" style="129" width="14.71"/>
    <col collapsed="false" customWidth="true" hidden="false" outlineLevel="0" max="5128" min="5127" style="129" width="15.71"/>
    <col collapsed="false" customWidth="true" hidden="false" outlineLevel="0" max="5129" min="5129" style="129" width="11.71"/>
    <col collapsed="false" customWidth="true" hidden="false" outlineLevel="0" max="5130" min="5130" style="129" width="6.43"/>
    <col collapsed="false" customWidth="true" hidden="false" outlineLevel="0" max="5131" min="5131" style="129" width="11.71"/>
    <col collapsed="false" customWidth="true" hidden="true" outlineLevel="0" max="5132" min="5132" style="129" width="12.8"/>
    <col collapsed="false" customWidth="true" hidden="false" outlineLevel="0" max="5133" min="5133" style="129" width="3.71"/>
    <col collapsed="false" customWidth="true" hidden="false" outlineLevel="0" max="5134" min="5134" style="129" width="11.14"/>
    <col collapsed="false" customWidth="false" hidden="false" outlineLevel="0" max="5366" min="5135" style="129" width="10.57"/>
    <col collapsed="false" customWidth="true" hidden="true" outlineLevel="0" max="5374" min="5367" style="129" width="12.8"/>
    <col collapsed="false" customWidth="true" hidden="false" outlineLevel="0" max="5377" min="5375" style="129" width="3.71"/>
    <col collapsed="false" customWidth="true" hidden="false" outlineLevel="0" max="5378" min="5378" style="129" width="12.71"/>
    <col collapsed="false" customWidth="true" hidden="false" outlineLevel="0" max="5379" min="5379" style="129" width="47.43"/>
    <col collapsed="false" customWidth="true" hidden="true" outlineLevel="0" max="5380" min="5380" style="129" width="12.8"/>
    <col collapsed="false" customWidth="true" hidden="false" outlineLevel="0" max="5381" min="5381" style="129" width="24.71"/>
    <col collapsed="false" customWidth="true" hidden="false" outlineLevel="0" max="5382" min="5382" style="129" width="14.71"/>
    <col collapsed="false" customWidth="true" hidden="false" outlineLevel="0" max="5384" min="5383" style="129" width="15.71"/>
    <col collapsed="false" customWidth="true" hidden="false" outlineLevel="0" max="5385" min="5385" style="129" width="11.71"/>
    <col collapsed="false" customWidth="true" hidden="false" outlineLevel="0" max="5386" min="5386" style="129" width="6.43"/>
    <col collapsed="false" customWidth="true" hidden="false" outlineLevel="0" max="5387" min="5387" style="129" width="11.71"/>
    <col collapsed="false" customWidth="true" hidden="true" outlineLevel="0" max="5388" min="5388" style="129" width="12.8"/>
    <col collapsed="false" customWidth="true" hidden="false" outlineLevel="0" max="5389" min="5389" style="129" width="3.71"/>
    <col collapsed="false" customWidth="true" hidden="false" outlineLevel="0" max="5390" min="5390" style="129" width="11.14"/>
    <col collapsed="false" customWidth="false" hidden="false" outlineLevel="0" max="5622" min="5391" style="129" width="10.57"/>
    <col collapsed="false" customWidth="true" hidden="true" outlineLevel="0" max="5630" min="5623" style="129" width="12.8"/>
    <col collapsed="false" customWidth="true" hidden="false" outlineLevel="0" max="5633" min="5631" style="129" width="3.71"/>
    <col collapsed="false" customWidth="true" hidden="false" outlineLevel="0" max="5634" min="5634" style="129" width="12.71"/>
    <col collapsed="false" customWidth="true" hidden="false" outlineLevel="0" max="5635" min="5635" style="129" width="47.43"/>
    <col collapsed="false" customWidth="true" hidden="true" outlineLevel="0" max="5636" min="5636" style="129" width="12.8"/>
    <col collapsed="false" customWidth="true" hidden="false" outlineLevel="0" max="5637" min="5637" style="129" width="24.71"/>
    <col collapsed="false" customWidth="true" hidden="false" outlineLevel="0" max="5638" min="5638" style="129" width="14.71"/>
    <col collapsed="false" customWidth="true" hidden="false" outlineLevel="0" max="5640" min="5639" style="129" width="15.71"/>
    <col collapsed="false" customWidth="true" hidden="false" outlineLevel="0" max="5641" min="5641" style="129" width="11.71"/>
    <col collapsed="false" customWidth="true" hidden="false" outlineLevel="0" max="5642" min="5642" style="129" width="6.43"/>
    <col collapsed="false" customWidth="true" hidden="false" outlineLevel="0" max="5643" min="5643" style="129" width="11.71"/>
    <col collapsed="false" customWidth="true" hidden="true" outlineLevel="0" max="5644" min="5644" style="129" width="12.8"/>
    <col collapsed="false" customWidth="true" hidden="false" outlineLevel="0" max="5645" min="5645" style="129" width="3.71"/>
    <col collapsed="false" customWidth="true" hidden="false" outlineLevel="0" max="5646" min="5646" style="129" width="11.14"/>
    <col collapsed="false" customWidth="false" hidden="false" outlineLevel="0" max="5878" min="5647" style="129" width="10.57"/>
    <col collapsed="false" customWidth="true" hidden="true" outlineLevel="0" max="5886" min="5879" style="129" width="12.8"/>
    <col collapsed="false" customWidth="true" hidden="false" outlineLevel="0" max="5889" min="5887" style="129" width="3.71"/>
    <col collapsed="false" customWidth="true" hidden="false" outlineLevel="0" max="5890" min="5890" style="129" width="12.71"/>
    <col collapsed="false" customWidth="true" hidden="false" outlineLevel="0" max="5891" min="5891" style="129" width="47.43"/>
    <col collapsed="false" customWidth="true" hidden="true" outlineLevel="0" max="5892" min="5892" style="129" width="12.8"/>
    <col collapsed="false" customWidth="true" hidden="false" outlineLevel="0" max="5893" min="5893" style="129" width="24.71"/>
    <col collapsed="false" customWidth="true" hidden="false" outlineLevel="0" max="5894" min="5894" style="129" width="14.71"/>
    <col collapsed="false" customWidth="true" hidden="false" outlineLevel="0" max="5896" min="5895" style="129" width="15.71"/>
    <col collapsed="false" customWidth="true" hidden="false" outlineLevel="0" max="5897" min="5897" style="129" width="11.71"/>
    <col collapsed="false" customWidth="true" hidden="false" outlineLevel="0" max="5898" min="5898" style="129" width="6.43"/>
    <col collapsed="false" customWidth="true" hidden="false" outlineLevel="0" max="5899" min="5899" style="129" width="11.71"/>
    <col collapsed="false" customWidth="true" hidden="true" outlineLevel="0" max="5900" min="5900" style="129" width="12.8"/>
    <col collapsed="false" customWidth="true" hidden="false" outlineLevel="0" max="5901" min="5901" style="129" width="3.71"/>
    <col collapsed="false" customWidth="true" hidden="false" outlineLevel="0" max="5902" min="5902" style="129" width="11.14"/>
    <col collapsed="false" customWidth="false" hidden="false" outlineLevel="0" max="6134" min="5903" style="129" width="10.57"/>
    <col collapsed="false" customWidth="true" hidden="true" outlineLevel="0" max="6142" min="6135" style="129" width="12.8"/>
    <col collapsed="false" customWidth="true" hidden="false" outlineLevel="0" max="6145" min="6143" style="129" width="3.71"/>
    <col collapsed="false" customWidth="true" hidden="false" outlineLevel="0" max="6146" min="6146" style="129" width="12.71"/>
    <col collapsed="false" customWidth="true" hidden="false" outlineLevel="0" max="6147" min="6147" style="129" width="47.43"/>
    <col collapsed="false" customWidth="true" hidden="true" outlineLevel="0" max="6148" min="6148" style="129" width="12.8"/>
    <col collapsed="false" customWidth="true" hidden="false" outlineLevel="0" max="6149" min="6149" style="129" width="24.71"/>
    <col collapsed="false" customWidth="true" hidden="false" outlineLevel="0" max="6150" min="6150" style="129" width="14.71"/>
    <col collapsed="false" customWidth="true" hidden="false" outlineLevel="0" max="6152" min="6151" style="129" width="15.71"/>
    <col collapsed="false" customWidth="true" hidden="false" outlineLevel="0" max="6153" min="6153" style="129" width="11.71"/>
    <col collapsed="false" customWidth="true" hidden="false" outlineLevel="0" max="6154" min="6154" style="129" width="6.43"/>
    <col collapsed="false" customWidth="true" hidden="false" outlineLevel="0" max="6155" min="6155" style="129" width="11.71"/>
    <col collapsed="false" customWidth="true" hidden="true" outlineLevel="0" max="6156" min="6156" style="129" width="12.8"/>
    <col collapsed="false" customWidth="true" hidden="false" outlineLevel="0" max="6157" min="6157" style="129" width="3.71"/>
    <col collapsed="false" customWidth="true" hidden="false" outlineLevel="0" max="6158" min="6158" style="129" width="11.14"/>
    <col collapsed="false" customWidth="false" hidden="false" outlineLevel="0" max="6390" min="6159" style="129" width="10.57"/>
    <col collapsed="false" customWidth="true" hidden="true" outlineLevel="0" max="6398" min="6391" style="129" width="12.8"/>
    <col collapsed="false" customWidth="true" hidden="false" outlineLevel="0" max="6401" min="6399" style="129" width="3.71"/>
    <col collapsed="false" customWidth="true" hidden="false" outlineLevel="0" max="6402" min="6402" style="129" width="12.71"/>
    <col collapsed="false" customWidth="true" hidden="false" outlineLevel="0" max="6403" min="6403" style="129" width="47.43"/>
    <col collapsed="false" customWidth="true" hidden="true" outlineLevel="0" max="6404" min="6404" style="129" width="12.8"/>
    <col collapsed="false" customWidth="true" hidden="false" outlineLevel="0" max="6405" min="6405" style="129" width="24.71"/>
    <col collapsed="false" customWidth="true" hidden="false" outlineLevel="0" max="6406" min="6406" style="129" width="14.71"/>
    <col collapsed="false" customWidth="true" hidden="false" outlineLevel="0" max="6408" min="6407" style="129" width="15.71"/>
    <col collapsed="false" customWidth="true" hidden="false" outlineLevel="0" max="6409" min="6409" style="129" width="11.71"/>
    <col collapsed="false" customWidth="true" hidden="false" outlineLevel="0" max="6410" min="6410" style="129" width="6.43"/>
    <col collapsed="false" customWidth="true" hidden="false" outlineLevel="0" max="6411" min="6411" style="129" width="11.71"/>
    <col collapsed="false" customWidth="true" hidden="true" outlineLevel="0" max="6412" min="6412" style="129" width="12.8"/>
    <col collapsed="false" customWidth="true" hidden="false" outlineLevel="0" max="6413" min="6413" style="129" width="3.71"/>
    <col collapsed="false" customWidth="true" hidden="false" outlineLevel="0" max="6414" min="6414" style="129" width="11.14"/>
    <col collapsed="false" customWidth="false" hidden="false" outlineLevel="0" max="6646" min="6415" style="129" width="10.57"/>
    <col collapsed="false" customWidth="true" hidden="true" outlineLevel="0" max="6654" min="6647" style="129" width="12.8"/>
    <col collapsed="false" customWidth="true" hidden="false" outlineLevel="0" max="6657" min="6655" style="129" width="3.71"/>
    <col collapsed="false" customWidth="true" hidden="false" outlineLevel="0" max="6658" min="6658" style="129" width="12.71"/>
    <col collapsed="false" customWidth="true" hidden="false" outlineLevel="0" max="6659" min="6659" style="129" width="47.43"/>
    <col collapsed="false" customWidth="true" hidden="true" outlineLevel="0" max="6660" min="6660" style="129" width="12.8"/>
    <col collapsed="false" customWidth="true" hidden="false" outlineLevel="0" max="6661" min="6661" style="129" width="24.71"/>
    <col collapsed="false" customWidth="true" hidden="false" outlineLevel="0" max="6662" min="6662" style="129" width="14.71"/>
    <col collapsed="false" customWidth="true" hidden="false" outlineLevel="0" max="6664" min="6663" style="129" width="15.71"/>
    <col collapsed="false" customWidth="true" hidden="false" outlineLevel="0" max="6665" min="6665" style="129" width="11.71"/>
    <col collapsed="false" customWidth="true" hidden="false" outlineLevel="0" max="6666" min="6666" style="129" width="6.43"/>
    <col collapsed="false" customWidth="true" hidden="false" outlineLevel="0" max="6667" min="6667" style="129" width="11.71"/>
    <col collapsed="false" customWidth="true" hidden="true" outlineLevel="0" max="6668" min="6668" style="129" width="12.8"/>
    <col collapsed="false" customWidth="true" hidden="false" outlineLevel="0" max="6669" min="6669" style="129" width="3.71"/>
    <col collapsed="false" customWidth="true" hidden="false" outlineLevel="0" max="6670" min="6670" style="129" width="11.14"/>
    <col collapsed="false" customWidth="false" hidden="false" outlineLevel="0" max="6902" min="6671" style="129" width="10.57"/>
    <col collapsed="false" customWidth="true" hidden="true" outlineLevel="0" max="6910" min="6903" style="129" width="12.8"/>
    <col collapsed="false" customWidth="true" hidden="false" outlineLevel="0" max="6913" min="6911" style="129" width="3.71"/>
    <col collapsed="false" customWidth="true" hidden="false" outlineLevel="0" max="6914" min="6914" style="129" width="12.71"/>
    <col collapsed="false" customWidth="true" hidden="false" outlineLevel="0" max="6915" min="6915" style="129" width="47.43"/>
    <col collapsed="false" customWidth="true" hidden="true" outlineLevel="0" max="6916" min="6916" style="129" width="12.8"/>
    <col collapsed="false" customWidth="true" hidden="false" outlineLevel="0" max="6917" min="6917" style="129" width="24.71"/>
    <col collapsed="false" customWidth="true" hidden="false" outlineLevel="0" max="6918" min="6918" style="129" width="14.71"/>
    <col collapsed="false" customWidth="true" hidden="false" outlineLevel="0" max="6920" min="6919" style="129" width="15.71"/>
    <col collapsed="false" customWidth="true" hidden="false" outlineLevel="0" max="6921" min="6921" style="129" width="11.71"/>
    <col collapsed="false" customWidth="true" hidden="false" outlineLevel="0" max="6922" min="6922" style="129" width="6.43"/>
    <col collapsed="false" customWidth="true" hidden="false" outlineLevel="0" max="6923" min="6923" style="129" width="11.71"/>
    <col collapsed="false" customWidth="true" hidden="true" outlineLevel="0" max="6924" min="6924" style="129" width="12.8"/>
    <col collapsed="false" customWidth="true" hidden="false" outlineLevel="0" max="6925" min="6925" style="129" width="3.71"/>
    <col collapsed="false" customWidth="true" hidden="false" outlineLevel="0" max="6926" min="6926" style="129" width="11.14"/>
    <col collapsed="false" customWidth="false" hidden="false" outlineLevel="0" max="7158" min="6927" style="129" width="10.57"/>
    <col collapsed="false" customWidth="true" hidden="true" outlineLevel="0" max="7166" min="7159" style="129" width="12.8"/>
    <col collapsed="false" customWidth="true" hidden="false" outlineLevel="0" max="7169" min="7167" style="129" width="3.71"/>
    <col collapsed="false" customWidth="true" hidden="false" outlineLevel="0" max="7170" min="7170" style="129" width="12.71"/>
    <col collapsed="false" customWidth="true" hidden="false" outlineLevel="0" max="7171" min="7171" style="129" width="47.43"/>
    <col collapsed="false" customWidth="true" hidden="true" outlineLevel="0" max="7172" min="7172" style="129" width="12.8"/>
    <col collapsed="false" customWidth="true" hidden="false" outlineLevel="0" max="7173" min="7173" style="129" width="24.71"/>
    <col collapsed="false" customWidth="true" hidden="false" outlineLevel="0" max="7174" min="7174" style="129" width="14.71"/>
    <col collapsed="false" customWidth="true" hidden="false" outlineLevel="0" max="7176" min="7175" style="129" width="15.71"/>
    <col collapsed="false" customWidth="true" hidden="false" outlineLevel="0" max="7177" min="7177" style="129" width="11.71"/>
    <col collapsed="false" customWidth="true" hidden="false" outlineLevel="0" max="7178" min="7178" style="129" width="6.43"/>
    <col collapsed="false" customWidth="true" hidden="false" outlineLevel="0" max="7179" min="7179" style="129" width="11.71"/>
    <col collapsed="false" customWidth="true" hidden="true" outlineLevel="0" max="7180" min="7180" style="129" width="12.8"/>
    <col collapsed="false" customWidth="true" hidden="false" outlineLevel="0" max="7181" min="7181" style="129" width="3.71"/>
    <col collapsed="false" customWidth="true" hidden="false" outlineLevel="0" max="7182" min="7182" style="129" width="11.14"/>
    <col collapsed="false" customWidth="false" hidden="false" outlineLevel="0" max="7414" min="7183" style="129" width="10.57"/>
    <col collapsed="false" customWidth="true" hidden="true" outlineLevel="0" max="7422" min="7415" style="129" width="12.8"/>
    <col collapsed="false" customWidth="true" hidden="false" outlineLevel="0" max="7425" min="7423" style="129" width="3.71"/>
    <col collapsed="false" customWidth="true" hidden="false" outlineLevel="0" max="7426" min="7426" style="129" width="12.71"/>
    <col collapsed="false" customWidth="true" hidden="false" outlineLevel="0" max="7427" min="7427" style="129" width="47.43"/>
    <col collapsed="false" customWidth="true" hidden="true" outlineLevel="0" max="7428" min="7428" style="129" width="12.8"/>
    <col collapsed="false" customWidth="true" hidden="false" outlineLevel="0" max="7429" min="7429" style="129" width="24.71"/>
    <col collapsed="false" customWidth="true" hidden="false" outlineLevel="0" max="7430" min="7430" style="129" width="14.71"/>
    <col collapsed="false" customWidth="true" hidden="false" outlineLevel="0" max="7432" min="7431" style="129" width="15.71"/>
    <col collapsed="false" customWidth="true" hidden="false" outlineLevel="0" max="7433" min="7433" style="129" width="11.71"/>
    <col collapsed="false" customWidth="true" hidden="false" outlineLevel="0" max="7434" min="7434" style="129" width="6.43"/>
    <col collapsed="false" customWidth="true" hidden="false" outlineLevel="0" max="7435" min="7435" style="129" width="11.71"/>
    <col collapsed="false" customWidth="true" hidden="true" outlineLevel="0" max="7436" min="7436" style="129" width="12.8"/>
    <col collapsed="false" customWidth="true" hidden="false" outlineLevel="0" max="7437" min="7437" style="129" width="3.71"/>
    <col collapsed="false" customWidth="true" hidden="false" outlineLevel="0" max="7438" min="7438" style="129" width="11.14"/>
    <col collapsed="false" customWidth="false" hidden="false" outlineLevel="0" max="7670" min="7439" style="129" width="10.57"/>
    <col collapsed="false" customWidth="true" hidden="true" outlineLevel="0" max="7678" min="7671" style="129" width="12.8"/>
    <col collapsed="false" customWidth="true" hidden="false" outlineLevel="0" max="7681" min="7679" style="129" width="3.71"/>
    <col collapsed="false" customWidth="true" hidden="false" outlineLevel="0" max="7682" min="7682" style="129" width="12.71"/>
    <col collapsed="false" customWidth="true" hidden="false" outlineLevel="0" max="7683" min="7683" style="129" width="47.43"/>
    <col collapsed="false" customWidth="true" hidden="true" outlineLevel="0" max="7684" min="7684" style="129" width="12.8"/>
    <col collapsed="false" customWidth="true" hidden="false" outlineLevel="0" max="7685" min="7685" style="129" width="24.71"/>
    <col collapsed="false" customWidth="true" hidden="false" outlineLevel="0" max="7686" min="7686" style="129" width="14.71"/>
    <col collapsed="false" customWidth="true" hidden="false" outlineLevel="0" max="7688" min="7687" style="129" width="15.71"/>
    <col collapsed="false" customWidth="true" hidden="false" outlineLevel="0" max="7689" min="7689" style="129" width="11.71"/>
    <col collapsed="false" customWidth="true" hidden="false" outlineLevel="0" max="7690" min="7690" style="129" width="6.43"/>
    <col collapsed="false" customWidth="true" hidden="false" outlineLevel="0" max="7691" min="7691" style="129" width="11.71"/>
    <col collapsed="false" customWidth="true" hidden="true" outlineLevel="0" max="7692" min="7692" style="129" width="12.8"/>
    <col collapsed="false" customWidth="true" hidden="false" outlineLevel="0" max="7693" min="7693" style="129" width="3.71"/>
    <col collapsed="false" customWidth="true" hidden="false" outlineLevel="0" max="7694" min="7694" style="129" width="11.14"/>
    <col collapsed="false" customWidth="false" hidden="false" outlineLevel="0" max="7926" min="7695" style="129" width="10.57"/>
    <col collapsed="false" customWidth="true" hidden="true" outlineLevel="0" max="7934" min="7927" style="129" width="12.8"/>
    <col collapsed="false" customWidth="true" hidden="false" outlineLevel="0" max="7937" min="7935" style="129" width="3.71"/>
    <col collapsed="false" customWidth="true" hidden="false" outlineLevel="0" max="7938" min="7938" style="129" width="12.71"/>
    <col collapsed="false" customWidth="true" hidden="false" outlineLevel="0" max="7939" min="7939" style="129" width="47.43"/>
    <col collapsed="false" customWidth="true" hidden="true" outlineLevel="0" max="7940" min="7940" style="129" width="12.8"/>
    <col collapsed="false" customWidth="true" hidden="false" outlineLevel="0" max="7941" min="7941" style="129" width="24.71"/>
    <col collapsed="false" customWidth="true" hidden="false" outlineLevel="0" max="7942" min="7942" style="129" width="14.71"/>
    <col collapsed="false" customWidth="true" hidden="false" outlineLevel="0" max="7944" min="7943" style="129" width="15.71"/>
    <col collapsed="false" customWidth="true" hidden="false" outlineLevel="0" max="7945" min="7945" style="129" width="11.71"/>
    <col collapsed="false" customWidth="true" hidden="false" outlineLevel="0" max="7946" min="7946" style="129" width="6.43"/>
    <col collapsed="false" customWidth="true" hidden="false" outlineLevel="0" max="7947" min="7947" style="129" width="11.71"/>
    <col collapsed="false" customWidth="true" hidden="true" outlineLevel="0" max="7948" min="7948" style="129" width="12.8"/>
    <col collapsed="false" customWidth="true" hidden="false" outlineLevel="0" max="7949" min="7949" style="129" width="3.71"/>
    <col collapsed="false" customWidth="true" hidden="false" outlineLevel="0" max="7950" min="7950" style="129" width="11.14"/>
    <col collapsed="false" customWidth="false" hidden="false" outlineLevel="0" max="8182" min="7951" style="129" width="10.57"/>
    <col collapsed="false" customWidth="true" hidden="true" outlineLevel="0" max="8190" min="8183" style="129" width="12.8"/>
    <col collapsed="false" customWidth="true" hidden="false" outlineLevel="0" max="8193" min="8191" style="129" width="3.71"/>
    <col collapsed="false" customWidth="true" hidden="false" outlineLevel="0" max="8194" min="8194" style="129" width="12.71"/>
    <col collapsed="false" customWidth="true" hidden="false" outlineLevel="0" max="8195" min="8195" style="129" width="47.43"/>
    <col collapsed="false" customWidth="true" hidden="true" outlineLevel="0" max="8196" min="8196" style="129" width="12.8"/>
    <col collapsed="false" customWidth="true" hidden="false" outlineLevel="0" max="8197" min="8197" style="129" width="24.71"/>
    <col collapsed="false" customWidth="true" hidden="false" outlineLevel="0" max="8198" min="8198" style="129" width="14.71"/>
    <col collapsed="false" customWidth="true" hidden="false" outlineLevel="0" max="8200" min="8199" style="129" width="15.71"/>
    <col collapsed="false" customWidth="true" hidden="false" outlineLevel="0" max="8201" min="8201" style="129" width="11.71"/>
    <col collapsed="false" customWidth="true" hidden="false" outlineLevel="0" max="8202" min="8202" style="129" width="6.43"/>
    <col collapsed="false" customWidth="true" hidden="false" outlineLevel="0" max="8203" min="8203" style="129" width="11.71"/>
    <col collapsed="false" customWidth="true" hidden="true" outlineLevel="0" max="8204" min="8204" style="129" width="12.8"/>
    <col collapsed="false" customWidth="true" hidden="false" outlineLevel="0" max="8205" min="8205" style="129" width="3.71"/>
    <col collapsed="false" customWidth="true" hidden="false" outlineLevel="0" max="8206" min="8206" style="129" width="11.14"/>
    <col collapsed="false" customWidth="false" hidden="false" outlineLevel="0" max="8438" min="8207" style="129" width="10.57"/>
    <col collapsed="false" customWidth="true" hidden="true" outlineLevel="0" max="8446" min="8439" style="129" width="12.8"/>
    <col collapsed="false" customWidth="true" hidden="false" outlineLevel="0" max="8449" min="8447" style="129" width="3.71"/>
    <col collapsed="false" customWidth="true" hidden="false" outlineLevel="0" max="8450" min="8450" style="129" width="12.71"/>
    <col collapsed="false" customWidth="true" hidden="false" outlineLevel="0" max="8451" min="8451" style="129" width="47.43"/>
    <col collapsed="false" customWidth="true" hidden="true" outlineLevel="0" max="8452" min="8452" style="129" width="12.8"/>
    <col collapsed="false" customWidth="true" hidden="false" outlineLevel="0" max="8453" min="8453" style="129" width="24.71"/>
    <col collapsed="false" customWidth="true" hidden="false" outlineLevel="0" max="8454" min="8454" style="129" width="14.71"/>
    <col collapsed="false" customWidth="true" hidden="false" outlineLevel="0" max="8456" min="8455" style="129" width="15.71"/>
    <col collapsed="false" customWidth="true" hidden="false" outlineLevel="0" max="8457" min="8457" style="129" width="11.71"/>
    <col collapsed="false" customWidth="true" hidden="false" outlineLevel="0" max="8458" min="8458" style="129" width="6.43"/>
    <col collapsed="false" customWidth="true" hidden="false" outlineLevel="0" max="8459" min="8459" style="129" width="11.71"/>
    <col collapsed="false" customWidth="true" hidden="true" outlineLevel="0" max="8460" min="8460" style="129" width="12.8"/>
    <col collapsed="false" customWidth="true" hidden="false" outlineLevel="0" max="8461" min="8461" style="129" width="3.71"/>
    <col collapsed="false" customWidth="true" hidden="false" outlineLevel="0" max="8462" min="8462" style="129" width="11.14"/>
    <col collapsed="false" customWidth="false" hidden="false" outlineLevel="0" max="8694" min="8463" style="129" width="10.57"/>
    <col collapsed="false" customWidth="true" hidden="true" outlineLevel="0" max="8702" min="8695" style="129" width="12.8"/>
    <col collapsed="false" customWidth="true" hidden="false" outlineLevel="0" max="8705" min="8703" style="129" width="3.71"/>
    <col collapsed="false" customWidth="true" hidden="false" outlineLevel="0" max="8706" min="8706" style="129" width="12.71"/>
    <col collapsed="false" customWidth="true" hidden="false" outlineLevel="0" max="8707" min="8707" style="129" width="47.43"/>
    <col collapsed="false" customWidth="true" hidden="true" outlineLevel="0" max="8708" min="8708" style="129" width="12.8"/>
    <col collapsed="false" customWidth="true" hidden="false" outlineLevel="0" max="8709" min="8709" style="129" width="24.71"/>
    <col collapsed="false" customWidth="true" hidden="false" outlineLevel="0" max="8710" min="8710" style="129" width="14.71"/>
    <col collapsed="false" customWidth="true" hidden="false" outlineLevel="0" max="8712" min="8711" style="129" width="15.71"/>
    <col collapsed="false" customWidth="true" hidden="false" outlineLevel="0" max="8713" min="8713" style="129" width="11.71"/>
    <col collapsed="false" customWidth="true" hidden="false" outlineLevel="0" max="8714" min="8714" style="129" width="6.43"/>
    <col collapsed="false" customWidth="true" hidden="false" outlineLevel="0" max="8715" min="8715" style="129" width="11.71"/>
    <col collapsed="false" customWidth="true" hidden="true" outlineLevel="0" max="8716" min="8716" style="129" width="12.8"/>
    <col collapsed="false" customWidth="true" hidden="false" outlineLevel="0" max="8717" min="8717" style="129" width="3.71"/>
    <col collapsed="false" customWidth="true" hidden="false" outlineLevel="0" max="8718" min="8718" style="129" width="11.14"/>
    <col collapsed="false" customWidth="false" hidden="false" outlineLevel="0" max="8950" min="8719" style="129" width="10.57"/>
    <col collapsed="false" customWidth="true" hidden="true" outlineLevel="0" max="8958" min="8951" style="129" width="12.8"/>
    <col collapsed="false" customWidth="true" hidden="false" outlineLevel="0" max="8961" min="8959" style="129" width="3.71"/>
    <col collapsed="false" customWidth="true" hidden="false" outlineLevel="0" max="8962" min="8962" style="129" width="12.71"/>
    <col collapsed="false" customWidth="true" hidden="false" outlineLevel="0" max="8963" min="8963" style="129" width="47.43"/>
    <col collapsed="false" customWidth="true" hidden="true" outlineLevel="0" max="8964" min="8964" style="129" width="12.8"/>
    <col collapsed="false" customWidth="true" hidden="false" outlineLevel="0" max="8965" min="8965" style="129" width="24.71"/>
    <col collapsed="false" customWidth="true" hidden="false" outlineLevel="0" max="8966" min="8966" style="129" width="14.71"/>
    <col collapsed="false" customWidth="true" hidden="false" outlineLevel="0" max="8968" min="8967" style="129" width="15.71"/>
    <col collapsed="false" customWidth="true" hidden="false" outlineLevel="0" max="8969" min="8969" style="129" width="11.71"/>
    <col collapsed="false" customWidth="true" hidden="false" outlineLevel="0" max="8970" min="8970" style="129" width="6.43"/>
    <col collapsed="false" customWidth="true" hidden="false" outlineLevel="0" max="8971" min="8971" style="129" width="11.71"/>
    <col collapsed="false" customWidth="true" hidden="true" outlineLevel="0" max="8972" min="8972" style="129" width="12.8"/>
    <col collapsed="false" customWidth="true" hidden="false" outlineLevel="0" max="8973" min="8973" style="129" width="3.71"/>
    <col collapsed="false" customWidth="true" hidden="false" outlineLevel="0" max="8974" min="8974" style="129" width="11.14"/>
    <col collapsed="false" customWidth="false" hidden="false" outlineLevel="0" max="9206" min="8975" style="129" width="10.57"/>
    <col collapsed="false" customWidth="true" hidden="true" outlineLevel="0" max="9214" min="9207" style="129" width="12.8"/>
    <col collapsed="false" customWidth="true" hidden="false" outlineLevel="0" max="9217" min="9215" style="129" width="3.71"/>
    <col collapsed="false" customWidth="true" hidden="false" outlineLevel="0" max="9218" min="9218" style="129" width="12.71"/>
    <col collapsed="false" customWidth="true" hidden="false" outlineLevel="0" max="9219" min="9219" style="129" width="47.43"/>
    <col collapsed="false" customWidth="true" hidden="true" outlineLevel="0" max="9220" min="9220" style="129" width="12.8"/>
    <col collapsed="false" customWidth="true" hidden="false" outlineLevel="0" max="9221" min="9221" style="129" width="24.71"/>
    <col collapsed="false" customWidth="true" hidden="false" outlineLevel="0" max="9222" min="9222" style="129" width="14.71"/>
    <col collapsed="false" customWidth="true" hidden="false" outlineLevel="0" max="9224" min="9223" style="129" width="15.71"/>
    <col collapsed="false" customWidth="true" hidden="false" outlineLevel="0" max="9225" min="9225" style="129" width="11.71"/>
    <col collapsed="false" customWidth="true" hidden="false" outlineLevel="0" max="9226" min="9226" style="129" width="6.43"/>
    <col collapsed="false" customWidth="true" hidden="false" outlineLevel="0" max="9227" min="9227" style="129" width="11.71"/>
    <col collapsed="false" customWidth="true" hidden="true" outlineLevel="0" max="9228" min="9228" style="129" width="12.8"/>
    <col collapsed="false" customWidth="true" hidden="false" outlineLevel="0" max="9229" min="9229" style="129" width="3.71"/>
    <col collapsed="false" customWidth="true" hidden="false" outlineLevel="0" max="9230" min="9230" style="129" width="11.14"/>
    <col collapsed="false" customWidth="false" hidden="false" outlineLevel="0" max="9462" min="9231" style="129" width="10.57"/>
    <col collapsed="false" customWidth="true" hidden="true" outlineLevel="0" max="9470" min="9463" style="129" width="12.8"/>
    <col collapsed="false" customWidth="true" hidden="false" outlineLevel="0" max="9473" min="9471" style="129" width="3.71"/>
    <col collapsed="false" customWidth="true" hidden="false" outlineLevel="0" max="9474" min="9474" style="129" width="12.71"/>
    <col collapsed="false" customWidth="true" hidden="false" outlineLevel="0" max="9475" min="9475" style="129" width="47.43"/>
    <col collapsed="false" customWidth="true" hidden="true" outlineLevel="0" max="9476" min="9476" style="129" width="12.8"/>
    <col collapsed="false" customWidth="true" hidden="false" outlineLevel="0" max="9477" min="9477" style="129" width="24.71"/>
    <col collapsed="false" customWidth="true" hidden="false" outlineLevel="0" max="9478" min="9478" style="129" width="14.71"/>
    <col collapsed="false" customWidth="true" hidden="false" outlineLevel="0" max="9480" min="9479" style="129" width="15.71"/>
    <col collapsed="false" customWidth="true" hidden="false" outlineLevel="0" max="9481" min="9481" style="129" width="11.71"/>
    <col collapsed="false" customWidth="true" hidden="false" outlineLevel="0" max="9482" min="9482" style="129" width="6.43"/>
    <col collapsed="false" customWidth="true" hidden="false" outlineLevel="0" max="9483" min="9483" style="129" width="11.71"/>
    <col collapsed="false" customWidth="true" hidden="true" outlineLevel="0" max="9484" min="9484" style="129" width="12.8"/>
    <col collapsed="false" customWidth="true" hidden="false" outlineLevel="0" max="9485" min="9485" style="129" width="3.71"/>
    <col collapsed="false" customWidth="true" hidden="false" outlineLevel="0" max="9486" min="9486" style="129" width="11.14"/>
    <col collapsed="false" customWidth="false" hidden="false" outlineLevel="0" max="9718" min="9487" style="129" width="10.57"/>
    <col collapsed="false" customWidth="true" hidden="true" outlineLevel="0" max="9726" min="9719" style="129" width="12.8"/>
    <col collapsed="false" customWidth="true" hidden="false" outlineLevel="0" max="9729" min="9727" style="129" width="3.71"/>
    <col collapsed="false" customWidth="true" hidden="false" outlineLevel="0" max="9730" min="9730" style="129" width="12.71"/>
    <col collapsed="false" customWidth="true" hidden="false" outlineLevel="0" max="9731" min="9731" style="129" width="47.43"/>
    <col collapsed="false" customWidth="true" hidden="true" outlineLevel="0" max="9732" min="9732" style="129" width="12.8"/>
    <col collapsed="false" customWidth="true" hidden="false" outlineLevel="0" max="9733" min="9733" style="129" width="24.71"/>
    <col collapsed="false" customWidth="true" hidden="false" outlineLevel="0" max="9734" min="9734" style="129" width="14.71"/>
    <col collapsed="false" customWidth="true" hidden="false" outlineLevel="0" max="9736" min="9735" style="129" width="15.71"/>
    <col collapsed="false" customWidth="true" hidden="false" outlineLevel="0" max="9737" min="9737" style="129" width="11.71"/>
    <col collapsed="false" customWidth="true" hidden="false" outlineLevel="0" max="9738" min="9738" style="129" width="6.43"/>
    <col collapsed="false" customWidth="true" hidden="false" outlineLevel="0" max="9739" min="9739" style="129" width="11.71"/>
    <col collapsed="false" customWidth="true" hidden="true" outlineLevel="0" max="9740" min="9740" style="129" width="12.8"/>
    <col collapsed="false" customWidth="true" hidden="false" outlineLevel="0" max="9741" min="9741" style="129" width="3.71"/>
    <col collapsed="false" customWidth="true" hidden="false" outlineLevel="0" max="9742" min="9742" style="129" width="11.14"/>
    <col collapsed="false" customWidth="false" hidden="false" outlineLevel="0" max="9974" min="9743" style="129" width="10.57"/>
    <col collapsed="false" customWidth="true" hidden="true" outlineLevel="0" max="9982" min="9975" style="129" width="12.8"/>
    <col collapsed="false" customWidth="true" hidden="false" outlineLevel="0" max="9985" min="9983" style="129" width="3.71"/>
    <col collapsed="false" customWidth="true" hidden="false" outlineLevel="0" max="9986" min="9986" style="129" width="12.71"/>
    <col collapsed="false" customWidth="true" hidden="false" outlineLevel="0" max="9987" min="9987" style="129" width="47.43"/>
    <col collapsed="false" customWidth="true" hidden="true" outlineLevel="0" max="9988" min="9988" style="129" width="12.8"/>
    <col collapsed="false" customWidth="true" hidden="false" outlineLevel="0" max="9989" min="9989" style="129" width="24.71"/>
    <col collapsed="false" customWidth="true" hidden="false" outlineLevel="0" max="9990" min="9990" style="129" width="14.71"/>
    <col collapsed="false" customWidth="true" hidden="false" outlineLevel="0" max="9992" min="9991" style="129" width="15.71"/>
    <col collapsed="false" customWidth="true" hidden="false" outlineLevel="0" max="9993" min="9993" style="129" width="11.71"/>
    <col collapsed="false" customWidth="true" hidden="false" outlineLevel="0" max="9994" min="9994" style="129" width="6.43"/>
    <col collapsed="false" customWidth="true" hidden="false" outlineLevel="0" max="9995" min="9995" style="129" width="11.71"/>
    <col collapsed="false" customWidth="true" hidden="true" outlineLevel="0" max="9996" min="9996" style="129" width="12.8"/>
    <col collapsed="false" customWidth="true" hidden="false" outlineLevel="0" max="9997" min="9997" style="129" width="3.71"/>
    <col collapsed="false" customWidth="true" hidden="false" outlineLevel="0" max="9998" min="9998" style="129" width="11.14"/>
    <col collapsed="false" customWidth="false" hidden="false" outlineLevel="0" max="10230" min="9999" style="129" width="10.57"/>
    <col collapsed="false" customWidth="true" hidden="true" outlineLevel="0" max="10238" min="10231" style="129" width="12.8"/>
    <col collapsed="false" customWidth="true" hidden="false" outlineLevel="0" max="10241" min="10239" style="129" width="3.71"/>
    <col collapsed="false" customWidth="true" hidden="false" outlineLevel="0" max="10242" min="10242" style="129" width="12.71"/>
    <col collapsed="false" customWidth="true" hidden="false" outlineLevel="0" max="10243" min="10243" style="129" width="47.43"/>
    <col collapsed="false" customWidth="true" hidden="true" outlineLevel="0" max="10244" min="10244" style="129" width="12.8"/>
    <col collapsed="false" customWidth="true" hidden="false" outlineLevel="0" max="10245" min="10245" style="129" width="24.71"/>
    <col collapsed="false" customWidth="true" hidden="false" outlineLevel="0" max="10246" min="10246" style="129" width="14.71"/>
    <col collapsed="false" customWidth="true" hidden="false" outlineLevel="0" max="10248" min="10247" style="129" width="15.71"/>
    <col collapsed="false" customWidth="true" hidden="false" outlineLevel="0" max="10249" min="10249" style="129" width="11.71"/>
    <col collapsed="false" customWidth="true" hidden="false" outlineLevel="0" max="10250" min="10250" style="129" width="6.43"/>
    <col collapsed="false" customWidth="true" hidden="false" outlineLevel="0" max="10251" min="10251" style="129" width="11.71"/>
    <col collapsed="false" customWidth="true" hidden="true" outlineLevel="0" max="10252" min="10252" style="129" width="12.8"/>
    <col collapsed="false" customWidth="true" hidden="false" outlineLevel="0" max="10253" min="10253" style="129" width="3.71"/>
    <col collapsed="false" customWidth="true" hidden="false" outlineLevel="0" max="10254" min="10254" style="129" width="11.14"/>
    <col collapsed="false" customWidth="false" hidden="false" outlineLevel="0" max="10486" min="10255" style="129" width="10.57"/>
    <col collapsed="false" customWidth="true" hidden="true" outlineLevel="0" max="10494" min="10487" style="129" width="12.8"/>
    <col collapsed="false" customWidth="true" hidden="false" outlineLevel="0" max="10497" min="10495" style="129" width="3.71"/>
    <col collapsed="false" customWidth="true" hidden="false" outlineLevel="0" max="10498" min="10498" style="129" width="12.71"/>
    <col collapsed="false" customWidth="true" hidden="false" outlineLevel="0" max="10499" min="10499" style="129" width="47.43"/>
    <col collapsed="false" customWidth="true" hidden="true" outlineLevel="0" max="10500" min="10500" style="129" width="12.8"/>
    <col collapsed="false" customWidth="true" hidden="false" outlineLevel="0" max="10501" min="10501" style="129" width="24.71"/>
    <col collapsed="false" customWidth="true" hidden="false" outlineLevel="0" max="10502" min="10502" style="129" width="14.71"/>
    <col collapsed="false" customWidth="true" hidden="false" outlineLevel="0" max="10504" min="10503" style="129" width="15.71"/>
    <col collapsed="false" customWidth="true" hidden="false" outlineLevel="0" max="10505" min="10505" style="129" width="11.71"/>
    <col collapsed="false" customWidth="true" hidden="false" outlineLevel="0" max="10506" min="10506" style="129" width="6.43"/>
    <col collapsed="false" customWidth="true" hidden="false" outlineLevel="0" max="10507" min="10507" style="129" width="11.71"/>
    <col collapsed="false" customWidth="true" hidden="true" outlineLevel="0" max="10508" min="10508" style="129" width="12.8"/>
    <col collapsed="false" customWidth="true" hidden="false" outlineLevel="0" max="10509" min="10509" style="129" width="3.71"/>
    <col collapsed="false" customWidth="true" hidden="false" outlineLevel="0" max="10510" min="10510" style="129" width="11.14"/>
    <col collapsed="false" customWidth="false" hidden="false" outlineLevel="0" max="10742" min="10511" style="129" width="10.57"/>
    <col collapsed="false" customWidth="true" hidden="true" outlineLevel="0" max="10750" min="10743" style="129" width="12.8"/>
    <col collapsed="false" customWidth="true" hidden="false" outlineLevel="0" max="10753" min="10751" style="129" width="3.71"/>
    <col collapsed="false" customWidth="true" hidden="false" outlineLevel="0" max="10754" min="10754" style="129" width="12.71"/>
    <col collapsed="false" customWidth="true" hidden="false" outlineLevel="0" max="10755" min="10755" style="129" width="47.43"/>
    <col collapsed="false" customWidth="true" hidden="true" outlineLevel="0" max="10756" min="10756" style="129" width="12.8"/>
    <col collapsed="false" customWidth="true" hidden="false" outlineLevel="0" max="10757" min="10757" style="129" width="24.71"/>
    <col collapsed="false" customWidth="true" hidden="false" outlineLevel="0" max="10758" min="10758" style="129" width="14.71"/>
    <col collapsed="false" customWidth="true" hidden="false" outlineLevel="0" max="10760" min="10759" style="129" width="15.71"/>
    <col collapsed="false" customWidth="true" hidden="false" outlineLevel="0" max="10761" min="10761" style="129" width="11.71"/>
    <col collapsed="false" customWidth="true" hidden="false" outlineLevel="0" max="10762" min="10762" style="129" width="6.43"/>
    <col collapsed="false" customWidth="true" hidden="false" outlineLevel="0" max="10763" min="10763" style="129" width="11.71"/>
    <col collapsed="false" customWidth="true" hidden="true" outlineLevel="0" max="10764" min="10764" style="129" width="12.8"/>
    <col collapsed="false" customWidth="true" hidden="false" outlineLevel="0" max="10765" min="10765" style="129" width="3.71"/>
    <col collapsed="false" customWidth="true" hidden="false" outlineLevel="0" max="10766" min="10766" style="129" width="11.14"/>
    <col collapsed="false" customWidth="false" hidden="false" outlineLevel="0" max="10998" min="10767" style="129" width="10.57"/>
    <col collapsed="false" customWidth="true" hidden="true" outlineLevel="0" max="11006" min="10999" style="129" width="12.8"/>
    <col collapsed="false" customWidth="true" hidden="false" outlineLevel="0" max="11009" min="11007" style="129" width="3.71"/>
    <col collapsed="false" customWidth="true" hidden="false" outlineLevel="0" max="11010" min="11010" style="129" width="12.71"/>
    <col collapsed="false" customWidth="true" hidden="false" outlineLevel="0" max="11011" min="11011" style="129" width="47.43"/>
    <col collapsed="false" customWidth="true" hidden="true" outlineLevel="0" max="11012" min="11012" style="129" width="12.8"/>
    <col collapsed="false" customWidth="true" hidden="false" outlineLevel="0" max="11013" min="11013" style="129" width="24.71"/>
    <col collapsed="false" customWidth="true" hidden="false" outlineLevel="0" max="11014" min="11014" style="129" width="14.71"/>
    <col collapsed="false" customWidth="true" hidden="false" outlineLevel="0" max="11016" min="11015" style="129" width="15.71"/>
    <col collapsed="false" customWidth="true" hidden="false" outlineLevel="0" max="11017" min="11017" style="129" width="11.71"/>
    <col collapsed="false" customWidth="true" hidden="false" outlineLevel="0" max="11018" min="11018" style="129" width="6.43"/>
    <col collapsed="false" customWidth="true" hidden="false" outlineLevel="0" max="11019" min="11019" style="129" width="11.71"/>
    <col collapsed="false" customWidth="true" hidden="true" outlineLevel="0" max="11020" min="11020" style="129" width="12.8"/>
    <col collapsed="false" customWidth="true" hidden="false" outlineLevel="0" max="11021" min="11021" style="129" width="3.71"/>
    <col collapsed="false" customWidth="true" hidden="false" outlineLevel="0" max="11022" min="11022" style="129" width="11.14"/>
    <col collapsed="false" customWidth="false" hidden="false" outlineLevel="0" max="11254" min="11023" style="129" width="10.57"/>
    <col collapsed="false" customWidth="true" hidden="true" outlineLevel="0" max="11262" min="11255" style="129" width="12.8"/>
    <col collapsed="false" customWidth="true" hidden="false" outlineLevel="0" max="11265" min="11263" style="129" width="3.71"/>
    <col collapsed="false" customWidth="true" hidden="false" outlineLevel="0" max="11266" min="11266" style="129" width="12.71"/>
    <col collapsed="false" customWidth="true" hidden="false" outlineLevel="0" max="11267" min="11267" style="129" width="47.43"/>
    <col collapsed="false" customWidth="true" hidden="true" outlineLevel="0" max="11268" min="11268" style="129" width="12.8"/>
    <col collapsed="false" customWidth="true" hidden="false" outlineLevel="0" max="11269" min="11269" style="129" width="24.71"/>
    <col collapsed="false" customWidth="true" hidden="false" outlineLevel="0" max="11270" min="11270" style="129" width="14.71"/>
    <col collapsed="false" customWidth="true" hidden="false" outlineLevel="0" max="11272" min="11271" style="129" width="15.71"/>
    <col collapsed="false" customWidth="true" hidden="false" outlineLevel="0" max="11273" min="11273" style="129" width="11.71"/>
    <col collapsed="false" customWidth="true" hidden="false" outlineLevel="0" max="11274" min="11274" style="129" width="6.43"/>
    <col collapsed="false" customWidth="true" hidden="false" outlineLevel="0" max="11275" min="11275" style="129" width="11.71"/>
    <col collapsed="false" customWidth="true" hidden="true" outlineLevel="0" max="11276" min="11276" style="129" width="12.8"/>
    <col collapsed="false" customWidth="true" hidden="false" outlineLevel="0" max="11277" min="11277" style="129" width="3.71"/>
    <col collapsed="false" customWidth="true" hidden="false" outlineLevel="0" max="11278" min="11278" style="129" width="11.14"/>
    <col collapsed="false" customWidth="false" hidden="false" outlineLevel="0" max="11510" min="11279" style="129" width="10.57"/>
    <col collapsed="false" customWidth="true" hidden="true" outlineLevel="0" max="11518" min="11511" style="129" width="12.8"/>
    <col collapsed="false" customWidth="true" hidden="false" outlineLevel="0" max="11521" min="11519" style="129" width="3.71"/>
    <col collapsed="false" customWidth="true" hidden="false" outlineLevel="0" max="11522" min="11522" style="129" width="12.71"/>
    <col collapsed="false" customWidth="true" hidden="false" outlineLevel="0" max="11523" min="11523" style="129" width="47.43"/>
    <col collapsed="false" customWidth="true" hidden="true" outlineLevel="0" max="11524" min="11524" style="129" width="12.8"/>
    <col collapsed="false" customWidth="true" hidden="false" outlineLevel="0" max="11525" min="11525" style="129" width="24.71"/>
    <col collapsed="false" customWidth="true" hidden="false" outlineLevel="0" max="11526" min="11526" style="129" width="14.71"/>
    <col collapsed="false" customWidth="true" hidden="false" outlineLevel="0" max="11528" min="11527" style="129" width="15.71"/>
    <col collapsed="false" customWidth="true" hidden="false" outlineLevel="0" max="11529" min="11529" style="129" width="11.71"/>
    <col collapsed="false" customWidth="true" hidden="false" outlineLevel="0" max="11530" min="11530" style="129" width="6.43"/>
    <col collapsed="false" customWidth="true" hidden="false" outlineLevel="0" max="11531" min="11531" style="129" width="11.71"/>
    <col collapsed="false" customWidth="true" hidden="true" outlineLevel="0" max="11532" min="11532" style="129" width="12.8"/>
    <col collapsed="false" customWidth="true" hidden="false" outlineLevel="0" max="11533" min="11533" style="129" width="3.71"/>
    <col collapsed="false" customWidth="true" hidden="false" outlineLevel="0" max="11534" min="11534" style="129" width="11.14"/>
    <col collapsed="false" customWidth="false" hidden="false" outlineLevel="0" max="11766" min="11535" style="129" width="10.57"/>
    <col collapsed="false" customWidth="true" hidden="true" outlineLevel="0" max="11774" min="11767" style="129" width="12.8"/>
    <col collapsed="false" customWidth="true" hidden="false" outlineLevel="0" max="11777" min="11775" style="129" width="3.71"/>
    <col collapsed="false" customWidth="true" hidden="false" outlineLevel="0" max="11778" min="11778" style="129" width="12.71"/>
    <col collapsed="false" customWidth="true" hidden="false" outlineLevel="0" max="11779" min="11779" style="129" width="47.43"/>
    <col collapsed="false" customWidth="true" hidden="true" outlineLevel="0" max="11780" min="11780" style="129" width="12.8"/>
    <col collapsed="false" customWidth="true" hidden="false" outlineLevel="0" max="11781" min="11781" style="129" width="24.71"/>
    <col collapsed="false" customWidth="true" hidden="false" outlineLevel="0" max="11782" min="11782" style="129" width="14.71"/>
    <col collapsed="false" customWidth="true" hidden="false" outlineLevel="0" max="11784" min="11783" style="129" width="15.71"/>
    <col collapsed="false" customWidth="true" hidden="false" outlineLevel="0" max="11785" min="11785" style="129" width="11.71"/>
    <col collapsed="false" customWidth="true" hidden="false" outlineLevel="0" max="11786" min="11786" style="129" width="6.43"/>
    <col collapsed="false" customWidth="true" hidden="false" outlineLevel="0" max="11787" min="11787" style="129" width="11.71"/>
    <col collapsed="false" customWidth="true" hidden="true" outlineLevel="0" max="11788" min="11788" style="129" width="12.8"/>
    <col collapsed="false" customWidth="true" hidden="false" outlineLevel="0" max="11789" min="11789" style="129" width="3.71"/>
    <col collapsed="false" customWidth="true" hidden="false" outlineLevel="0" max="11790" min="11790" style="129" width="11.14"/>
    <col collapsed="false" customWidth="false" hidden="false" outlineLevel="0" max="12022" min="11791" style="129" width="10.57"/>
    <col collapsed="false" customWidth="true" hidden="true" outlineLevel="0" max="12030" min="12023" style="129" width="12.8"/>
    <col collapsed="false" customWidth="true" hidden="false" outlineLevel="0" max="12033" min="12031" style="129" width="3.71"/>
    <col collapsed="false" customWidth="true" hidden="false" outlineLevel="0" max="12034" min="12034" style="129" width="12.71"/>
    <col collapsed="false" customWidth="true" hidden="false" outlineLevel="0" max="12035" min="12035" style="129" width="47.43"/>
    <col collapsed="false" customWidth="true" hidden="true" outlineLevel="0" max="12036" min="12036" style="129" width="12.8"/>
    <col collapsed="false" customWidth="true" hidden="false" outlineLevel="0" max="12037" min="12037" style="129" width="24.71"/>
    <col collapsed="false" customWidth="true" hidden="false" outlineLevel="0" max="12038" min="12038" style="129" width="14.71"/>
    <col collapsed="false" customWidth="true" hidden="false" outlineLevel="0" max="12040" min="12039" style="129" width="15.71"/>
    <col collapsed="false" customWidth="true" hidden="false" outlineLevel="0" max="12041" min="12041" style="129" width="11.71"/>
    <col collapsed="false" customWidth="true" hidden="false" outlineLevel="0" max="12042" min="12042" style="129" width="6.43"/>
    <col collapsed="false" customWidth="true" hidden="false" outlineLevel="0" max="12043" min="12043" style="129" width="11.71"/>
    <col collapsed="false" customWidth="true" hidden="true" outlineLevel="0" max="12044" min="12044" style="129" width="12.8"/>
    <col collapsed="false" customWidth="true" hidden="false" outlineLevel="0" max="12045" min="12045" style="129" width="3.71"/>
    <col collapsed="false" customWidth="true" hidden="false" outlineLevel="0" max="12046" min="12046" style="129" width="11.14"/>
    <col collapsed="false" customWidth="false" hidden="false" outlineLevel="0" max="12278" min="12047" style="129" width="10.57"/>
    <col collapsed="false" customWidth="true" hidden="true" outlineLevel="0" max="12286" min="12279" style="129" width="12.8"/>
    <col collapsed="false" customWidth="true" hidden="false" outlineLevel="0" max="12289" min="12287" style="129" width="3.71"/>
    <col collapsed="false" customWidth="true" hidden="false" outlineLevel="0" max="12290" min="12290" style="129" width="12.71"/>
    <col collapsed="false" customWidth="true" hidden="false" outlineLevel="0" max="12291" min="12291" style="129" width="47.43"/>
    <col collapsed="false" customWidth="true" hidden="true" outlineLevel="0" max="12292" min="12292" style="129" width="12.8"/>
    <col collapsed="false" customWidth="true" hidden="false" outlineLevel="0" max="12293" min="12293" style="129" width="24.71"/>
    <col collapsed="false" customWidth="true" hidden="false" outlineLevel="0" max="12294" min="12294" style="129" width="14.71"/>
    <col collapsed="false" customWidth="true" hidden="false" outlineLevel="0" max="12296" min="12295" style="129" width="15.71"/>
    <col collapsed="false" customWidth="true" hidden="false" outlineLevel="0" max="12297" min="12297" style="129" width="11.71"/>
    <col collapsed="false" customWidth="true" hidden="false" outlineLevel="0" max="12298" min="12298" style="129" width="6.43"/>
    <col collapsed="false" customWidth="true" hidden="false" outlineLevel="0" max="12299" min="12299" style="129" width="11.71"/>
    <col collapsed="false" customWidth="true" hidden="true" outlineLevel="0" max="12300" min="12300" style="129" width="12.8"/>
    <col collapsed="false" customWidth="true" hidden="false" outlineLevel="0" max="12301" min="12301" style="129" width="3.71"/>
    <col collapsed="false" customWidth="true" hidden="false" outlineLevel="0" max="12302" min="12302" style="129" width="11.14"/>
    <col collapsed="false" customWidth="false" hidden="false" outlineLevel="0" max="12534" min="12303" style="129" width="10.57"/>
    <col collapsed="false" customWidth="true" hidden="true" outlineLevel="0" max="12542" min="12535" style="129" width="12.8"/>
    <col collapsed="false" customWidth="true" hidden="false" outlineLevel="0" max="12545" min="12543" style="129" width="3.71"/>
    <col collapsed="false" customWidth="true" hidden="false" outlineLevel="0" max="12546" min="12546" style="129" width="12.71"/>
    <col collapsed="false" customWidth="true" hidden="false" outlineLevel="0" max="12547" min="12547" style="129" width="47.43"/>
    <col collapsed="false" customWidth="true" hidden="true" outlineLevel="0" max="12548" min="12548" style="129" width="12.8"/>
    <col collapsed="false" customWidth="true" hidden="false" outlineLevel="0" max="12549" min="12549" style="129" width="24.71"/>
    <col collapsed="false" customWidth="true" hidden="false" outlineLevel="0" max="12550" min="12550" style="129" width="14.71"/>
    <col collapsed="false" customWidth="true" hidden="false" outlineLevel="0" max="12552" min="12551" style="129" width="15.71"/>
    <col collapsed="false" customWidth="true" hidden="false" outlineLevel="0" max="12553" min="12553" style="129" width="11.71"/>
    <col collapsed="false" customWidth="true" hidden="false" outlineLevel="0" max="12554" min="12554" style="129" width="6.43"/>
    <col collapsed="false" customWidth="true" hidden="false" outlineLevel="0" max="12555" min="12555" style="129" width="11.71"/>
    <col collapsed="false" customWidth="true" hidden="true" outlineLevel="0" max="12556" min="12556" style="129" width="12.8"/>
    <col collapsed="false" customWidth="true" hidden="false" outlineLevel="0" max="12557" min="12557" style="129" width="3.71"/>
    <col collapsed="false" customWidth="true" hidden="false" outlineLevel="0" max="12558" min="12558" style="129" width="11.14"/>
    <col collapsed="false" customWidth="false" hidden="false" outlineLevel="0" max="12790" min="12559" style="129" width="10.57"/>
    <col collapsed="false" customWidth="true" hidden="true" outlineLevel="0" max="12798" min="12791" style="129" width="12.8"/>
    <col collapsed="false" customWidth="true" hidden="false" outlineLevel="0" max="12801" min="12799" style="129" width="3.71"/>
    <col collapsed="false" customWidth="true" hidden="false" outlineLevel="0" max="12802" min="12802" style="129" width="12.71"/>
    <col collapsed="false" customWidth="true" hidden="false" outlineLevel="0" max="12803" min="12803" style="129" width="47.43"/>
    <col collapsed="false" customWidth="true" hidden="true" outlineLevel="0" max="12804" min="12804" style="129" width="12.8"/>
    <col collapsed="false" customWidth="true" hidden="false" outlineLevel="0" max="12805" min="12805" style="129" width="24.71"/>
    <col collapsed="false" customWidth="true" hidden="false" outlineLevel="0" max="12806" min="12806" style="129" width="14.71"/>
    <col collapsed="false" customWidth="true" hidden="false" outlineLevel="0" max="12808" min="12807" style="129" width="15.71"/>
    <col collapsed="false" customWidth="true" hidden="false" outlineLevel="0" max="12809" min="12809" style="129" width="11.71"/>
    <col collapsed="false" customWidth="true" hidden="false" outlineLevel="0" max="12810" min="12810" style="129" width="6.43"/>
    <col collapsed="false" customWidth="true" hidden="false" outlineLevel="0" max="12811" min="12811" style="129" width="11.71"/>
    <col collapsed="false" customWidth="true" hidden="true" outlineLevel="0" max="12812" min="12812" style="129" width="12.8"/>
    <col collapsed="false" customWidth="true" hidden="false" outlineLevel="0" max="12813" min="12813" style="129" width="3.71"/>
    <col collapsed="false" customWidth="true" hidden="false" outlineLevel="0" max="12814" min="12814" style="129" width="11.14"/>
    <col collapsed="false" customWidth="false" hidden="false" outlineLevel="0" max="13046" min="12815" style="129" width="10.57"/>
    <col collapsed="false" customWidth="true" hidden="true" outlineLevel="0" max="13054" min="13047" style="129" width="12.8"/>
    <col collapsed="false" customWidth="true" hidden="false" outlineLevel="0" max="13057" min="13055" style="129" width="3.71"/>
    <col collapsed="false" customWidth="true" hidden="false" outlineLevel="0" max="13058" min="13058" style="129" width="12.71"/>
    <col collapsed="false" customWidth="true" hidden="false" outlineLevel="0" max="13059" min="13059" style="129" width="47.43"/>
    <col collapsed="false" customWidth="true" hidden="true" outlineLevel="0" max="13060" min="13060" style="129" width="12.8"/>
    <col collapsed="false" customWidth="true" hidden="false" outlineLevel="0" max="13061" min="13061" style="129" width="24.71"/>
    <col collapsed="false" customWidth="true" hidden="false" outlineLevel="0" max="13062" min="13062" style="129" width="14.71"/>
    <col collapsed="false" customWidth="true" hidden="false" outlineLevel="0" max="13064" min="13063" style="129" width="15.71"/>
    <col collapsed="false" customWidth="true" hidden="false" outlineLevel="0" max="13065" min="13065" style="129" width="11.71"/>
    <col collapsed="false" customWidth="true" hidden="false" outlineLevel="0" max="13066" min="13066" style="129" width="6.43"/>
    <col collapsed="false" customWidth="true" hidden="false" outlineLevel="0" max="13067" min="13067" style="129" width="11.71"/>
    <col collapsed="false" customWidth="true" hidden="true" outlineLevel="0" max="13068" min="13068" style="129" width="12.8"/>
    <col collapsed="false" customWidth="true" hidden="false" outlineLevel="0" max="13069" min="13069" style="129" width="3.71"/>
    <col collapsed="false" customWidth="true" hidden="false" outlineLevel="0" max="13070" min="13070" style="129" width="11.14"/>
    <col collapsed="false" customWidth="false" hidden="false" outlineLevel="0" max="13302" min="13071" style="129" width="10.57"/>
    <col collapsed="false" customWidth="true" hidden="true" outlineLevel="0" max="13310" min="13303" style="129" width="12.8"/>
    <col collapsed="false" customWidth="true" hidden="false" outlineLevel="0" max="13313" min="13311" style="129" width="3.71"/>
    <col collapsed="false" customWidth="true" hidden="false" outlineLevel="0" max="13314" min="13314" style="129" width="12.71"/>
    <col collapsed="false" customWidth="true" hidden="false" outlineLevel="0" max="13315" min="13315" style="129" width="47.43"/>
    <col collapsed="false" customWidth="true" hidden="true" outlineLevel="0" max="13316" min="13316" style="129" width="12.8"/>
    <col collapsed="false" customWidth="true" hidden="false" outlineLevel="0" max="13317" min="13317" style="129" width="24.71"/>
    <col collapsed="false" customWidth="true" hidden="false" outlineLevel="0" max="13318" min="13318" style="129" width="14.71"/>
    <col collapsed="false" customWidth="true" hidden="false" outlineLevel="0" max="13320" min="13319" style="129" width="15.71"/>
    <col collapsed="false" customWidth="true" hidden="false" outlineLevel="0" max="13321" min="13321" style="129" width="11.71"/>
    <col collapsed="false" customWidth="true" hidden="false" outlineLevel="0" max="13322" min="13322" style="129" width="6.43"/>
    <col collapsed="false" customWidth="true" hidden="false" outlineLevel="0" max="13323" min="13323" style="129" width="11.71"/>
    <col collapsed="false" customWidth="true" hidden="true" outlineLevel="0" max="13324" min="13324" style="129" width="12.8"/>
    <col collapsed="false" customWidth="true" hidden="false" outlineLevel="0" max="13325" min="13325" style="129" width="3.71"/>
    <col collapsed="false" customWidth="true" hidden="false" outlineLevel="0" max="13326" min="13326" style="129" width="11.14"/>
    <col collapsed="false" customWidth="false" hidden="false" outlineLevel="0" max="13558" min="13327" style="129" width="10.57"/>
    <col collapsed="false" customWidth="true" hidden="true" outlineLevel="0" max="13566" min="13559" style="129" width="12.8"/>
    <col collapsed="false" customWidth="true" hidden="false" outlineLevel="0" max="13569" min="13567" style="129" width="3.71"/>
    <col collapsed="false" customWidth="true" hidden="false" outlineLevel="0" max="13570" min="13570" style="129" width="12.71"/>
    <col collapsed="false" customWidth="true" hidden="false" outlineLevel="0" max="13571" min="13571" style="129" width="47.43"/>
    <col collapsed="false" customWidth="true" hidden="true" outlineLevel="0" max="13572" min="13572" style="129" width="12.8"/>
    <col collapsed="false" customWidth="true" hidden="false" outlineLevel="0" max="13573" min="13573" style="129" width="24.71"/>
    <col collapsed="false" customWidth="true" hidden="false" outlineLevel="0" max="13574" min="13574" style="129" width="14.71"/>
    <col collapsed="false" customWidth="true" hidden="false" outlineLevel="0" max="13576" min="13575" style="129" width="15.71"/>
    <col collapsed="false" customWidth="true" hidden="false" outlineLevel="0" max="13577" min="13577" style="129" width="11.71"/>
    <col collapsed="false" customWidth="true" hidden="false" outlineLevel="0" max="13578" min="13578" style="129" width="6.43"/>
    <col collapsed="false" customWidth="true" hidden="false" outlineLevel="0" max="13579" min="13579" style="129" width="11.71"/>
    <col collapsed="false" customWidth="true" hidden="true" outlineLevel="0" max="13580" min="13580" style="129" width="12.8"/>
    <col collapsed="false" customWidth="true" hidden="false" outlineLevel="0" max="13581" min="13581" style="129" width="3.71"/>
    <col collapsed="false" customWidth="true" hidden="false" outlineLevel="0" max="13582" min="13582" style="129" width="11.14"/>
    <col collapsed="false" customWidth="false" hidden="false" outlineLevel="0" max="13814" min="13583" style="129" width="10.57"/>
    <col collapsed="false" customWidth="true" hidden="true" outlineLevel="0" max="13822" min="13815" style="129" width="12.8"/>
    <col collapsed="false" customWidth="true" hidden="false" outlineLevel="0" max="13825" min="13823" style="129" width="3.71"/>
    <col collapsed="false" customWidth="true" hidden="false" outlineLevel="0" max="13826" min="13826" style="129" width="12.71"/>
    <col collapsed="false" customWidth="true" hidden="false" outlineLevel="0" max="13827" min="13827" style="129" width="47.43"/>
    <col collapsed="false" customWidth="true" hidden="true" outlineLevel="0" max="13828" min="13828" style="129" width="12.8"/>
    <col collapsed="false" customWidth="true" hidden="false" outlineLevel="0" max="13829" min="13829" style="129" width="24.71"/>
    <col collapsed="false" customWidth="true" hidden="false" outlineLevel="0" max="13830" min="13830" style="129" width="14.71"/>
    <col collapsed="false" customWidth="true" hidden="false" outlineLevel="0" max="13832" min="13831" style="129" width="15.71"/>
    <col collapsed="false" customWidth="true" hidden="false" outlineLevel="0" max="13833" min="13833" style="129" width="11.71"/>
    <col collapsed="false" customWidth="true" hidden="false" outlineLevel="0" max="13834" min="13834" style="129" width="6.43"/>
    <col collapsed="false" customWidth="true" hidden="false" outlineLevel="0" max="13835" min="13835" style="129" width="11.71"/>
    <col collapsed="false" customWidth="true" hidden="true" outlineLevel="0" max="13836" min="13836" style="129" width="12.8"/>
    <col collapsed="false" customWidth="true" hidden="false" outlineLevel="0" max="13837" min="13837" style="129" width="3.71"/>
    <col collapsed="false" customWidth="true" hidden="false" outlineLevel="0" max="13838" min="13838" style="129" width="11.14"/>
    <col collapsed="false" customWidth="false" hidden="false" outlineLevel="0" max="14070" min="13839" style="129" width="10.57"/>
    <col collapsed="false" customWidth="true" hidden="true" outlineLevel="0" max="14078" min="14071" style="129" width="12.8"/>
    <col collapsed="false" customWidth="true" hidden="false" outlineLevel="0" max="14081" min="14079" style="129" width="3.71"/>
    <col collapsed="false" customWidth="true" hidden="false" outlineLevel="0" max="14082" min="14082" style="129" width="12.71"/>
    <col collapsed="false" customWidth="true" hidden="false" outlineLevel="0" max="14083" min="14083" style="129" width="47.43"/>
    <col collapsed="false" customWidth="true" hidden="true" outlineLevel="0" max="14084" min="14084" style="129" width="12.8"/>
    <col collapsed="false" customWidth="true" hidden="false" outlineLevel="0" max="14085" min="14085" style="129" width="24.71"/>
    <col collapsed="false" customWidth="true" hidden="false" outlineLevel="0" max="14086" min="14086" style="129" width="14.71"/>
    <col collapsed="false" customWidth="true" hidden="false" outlineLevel="0" max="14088" min="14087" style="129" width="15.71"/>
    <col collapsed="false" customWidth="true" hidden="false" outlineLevel="0" max="14089" min="14089" style="129" width="11.71"/>
    <col collapsed="false" customWidth="true" hidden="false" outlineLevel="0" max="14090" min="14090" style="129" width="6.43"/>
    <col collapsed="false" customWidth="true" hidden="false" outlineLevel="0" max="14091" min="14091" style="129" width="11.71"/>
    <col collapsed="false" customWidth="true" hidden="true" outlineLevel="0" max="14092" min="14092" style="129" width="12.8"/>
    <col collapsed="false" customWidth="true" hidden="false" outlineLevel="0" max="14093" min="14093" style="129" width="3.71"/>
    <col collapsed="false" customWidth="true" hidden="false" outlineLevel="0" max="14094" min="14094" style="129" width="11.14"/>
    <col collapsed="false" customWidth="false" hidden="false" outlineLevel="0" max="14326" min="14095" style="129" width="10.57"/>
    <col collapsed="false" customWidth="true" hidden="true" outlineLevel="0" max="14334" min="14327" style="129" width="12.8"/>
    <col collapsed="false" customWidth="true" hidden="false" outlineLevel="0" max="14337" min="14335" style="129" width="3.71"/>
    <col collapsed="false" customWidth="true" hidden="false" outlineLevel="0" max="14338" min="14338" style="129" width="12.71"/>
    <col collapsed="false" customWidth="true" hidden="false" outlineLevel="0" max="14339" min="14339" style="129" width="47.43"/>
    <col collapsed="false" customWidth="true" hidden="true" outlineLevel="0" max="14340" min="14340" style="129" width="12.8"/>
    <col collapsed="false" customWidth="true" hidden="false" outlineLevel="0" max="14341" min="14341" style="129" width="24.71"/>
    <col collapsed="false" customWidth="true" hidden="false" outlineLevel="0" max="14342" min="14342" style="129" width="14.71"/>
    <col collapsed="false" customWidth="true" hidden="false" outlineLevel="0" max="14344" min="14343" style="129" width="15.71"/>
    <col collapsed="false" customWidth="true" hidden="false" outlineLevel="0" max="14345" min="14345" style="129" width="11.71"/>
    <col collapsed="false" customWidth="true" hidden="false" outlineLevel="0" max="14346" min="14346" style="129" width="6.43"/>
    <col collapsed="false" customWidth="true" hidden="false" outlineLevel="0" max="14347" min="14347" style="129" width="11.71"/>
    <col collapsed="false" customWidth="true" hidden="true" outlineLevel="0" max="14348" min="14348" style="129" width="12.8"/>
    <col collapsed="false" customWidth="true" hidden="false" outlineLevel="0" max="14349" min="14349" style="129" width="3.71"/>
    <col collapsed="false" customWidth="true" hidden="false" outlineLevel="0" max="14350" min="14350" style="129" width="11.14"/>
    <col collapsed="false" customWidth="false" hidden="false" outlineLevel="0" max="14582" min="14351" style="129" width="10.57"/>
    <col collapsed="false" customWidth="true" hidden="true" outlineLevel="0" max="14590" min="14583" style="129" width="12.8"/>
    <col collapsed="false" customWidth="true" hidden="false" outlineLevel="0" max="14593" min="14591" style="129" width="3.71"/>
    <col collapsed="false" customWidth="true" hidden="false" outlineLevel="0" max="14594" min="14594" style="129" width="12.71"/>
    <col collapsed="false" customWidth="true" hidden="false" outlineLevel="0" max="14595" min="14595" style="129" width="47.43"/>
    <col collapsed="false" customWidth="true" hidden="true" outlineLevel="0" max="14596" min="14596" style="129" width="12.8"/>
    <col collapsed="false" customWidth="true" hidden="false" outlineLevel="0" max="14597" min="14597" style="129" width="24.71"/>
    <col collapsed="false" customWidth="true" hidden="false" outlineLevel="0" max="14598" min="14598" style="129" width="14.71"/>
    <col collapsed="false" customWidth="true" hidden="false" outlineLevel="0" max="14600" min="14599" style="129" width="15.71"/>
    <col collapsed="false" customWidth="true" hidden="false" outlineLevel="0" max="14601" min="14601" style="129" width="11.71"/>
    <col collapsed="false" customWidth="true" hidden="false" outlineLevel="0" max="14602" min="14602" style="129" width="6.43"/>
    <col collapsed="false" customWidth="true" hidden="false" outlineLevel="0" max="14603" min="14603" style="129" width="11.71"/>
    <col collapsed="false" customWidth="true" hidden="true" outlineLevel="0" max="14604" min="14604" style="129" width="12.8"/>
    <col collapsed="false" customWidth="true" hidden="false" outlineLevel="0" max="14605" min="14605" style="129" width="3.71"/>
    <col collapsed="false" customWidth="true" hidden="false" outlineLevel="0" max="14606" min="14606" style="129" width="11.14"/>
    <col collapsed="false" customWidth="false" hidden="false" outlineLevel="0" max="14838" min="14607" style="129" width="10.57"/>
    <col collapsed="false" customWidth="true" hidden="true" outlineLevel="0" max="14846" min="14839" style="129" width="12.8"/>
    <col collapsed="false" customWidth="true" hidden="false" outlineLevel="0" max="14849" min="14847" style="129" width="3.71"/>
    <col collapsed="false" customWidth="true" hidden="false" outlineLevel="0" max="14850" min="14850" style="129" width="12.71"/>
    <col collapsed="false" customWidth="true" hidden="false" outlineLevel="0" max="14851" min="14851" style="129" width="47.43"/>
    <col collapsed="false" customWidth="true" hidden="true" outlineLevel="0" max="14852" min="14852" style="129" width="12.8"/>
    <col collapsed="false" customWidth="true" hidden="false" outlineLevel="0" max="14853" min="14853" style="129" width="24.71"/>
    <col collapsed="false" customWidth="true" hidden="false" outlineLevel="0" max="14854" min="14854" style="129" width="14.71"/>
    <col collapsed="false" customWidth="true" hidden="false" outlineLevel="0" max="14856" min="14855" style="129" width="15.71"/>
    <col collapsed="false" customWidth="true" hidden="false" outlineLevel="0" max="14857" min="14857" style="129" width="11.71"/>
    <col collapsed="false" customWidth="true" hidden="false" outlineLevel="0" max="14858" min="14858" style="129" width="6.43"/>
    <col collapsed="false" customWidth="true" hidden="false" outlineLevel="0" max="14859" min="14859" style="129" width="11.71"/>
    <col collapsed="false" customWidth="true" hidden="true" outlineLevel="0" max="14860" min="14860" style="129" width="12.8"/>
    <col collapsed="false" customWidth="true" hidden="false" outlineLevel="0" max="14861" min="14861" style="129" width="3.71"/>
    <col collapsed="false" customWidth="true" hidden="false" outlineLevel="0" max="14862" min="14862" style="129" width="11.14"/>
    <col collapsed="false" customWidth="false" hidden="false" outlineLevel="0" max="15094" min="14863" style="129" width="10.57"/>
    <col collapsed="false" customWidth="true" hidden="true" outlineLevel="0" max="15102" min="15095" style="129" width="12.8"/>
    <col collapsed="false" customWidth="true" hidden="false" outlineLevel="0" max="15105" min="15103" style="129" width="3.71"/>
    <col collapsed="false" customWidth="true" hidden="false" outlineLevel="0" max="15106" min="15106" style="129" width="12.71"/>
    <col collapsed="false" customWidth="true" hidden="false" outlineLevel="0" max="15107" min="15107" style="129" width="47.43"/>
    <col collapsed="false" customWidth="true" hidden="true" outlineLevel="0" max="15108" min="15108" style="129" width="12.8"/>
    <col collapsed="false" customWidth="true" hidden="false" outlineLevel="0" max="15109" min="15109" style="129" width="24.71"/>
    <col collapsed="false" customWidth="true" hidden="false" outlineLevel="0" max="15110" min="15110" style="129" width="14.71"/>
    <col collapsed="false" customWidth="true" hidden="false" outlineLevel="0" max="15112" min="15111" style="129" width="15.71"/>
    <col collapsed="false" customWidth="true" hidden="false" outlineLevel="0" max="15113" min="15113" style="129" width="11.71"/>
    <col collapsed="false" customWidth="true" hidden="false" outlineLevel="0" max="15114" min="15114" style="129" width="6.43"/>
    <col collapsed="false" customWidth="true" hidden="false" outlineLevel="0" max="15115" min="15115" style="129" width="11.71"/>
    <col collapsed="false" customWidth="true" hidden="true" outlineLevel="0" max="15116" min="15116" style="129" width="12.8"/>
    <col collapsed="false" customWidth="true" hidden="false" outlineLevel="0" max="15117" min="15117" style="129" width="3.71"/>
    <col collapsed="false" customWidth="true" hidden="false" outlineLevel="0" max="15118" min="15118" style="129" width="11.14"/>
    <col collapsed="false" customWidth="false" hidden="false" outlineLevel="0" max="15350" min="15119" style="129" width="10.57"/>
    <col collapsed="false" customWidth="true" hidden="true" outlineLevel="0" max="15358" min="15351" style="129" width="12.8"/>
    <col collapsed="false" customWidth="true" hidden="false" outlineLevel="0" max="15361" min="15359" style="129" width="3.71"/>
    <col collapsed="false" customWidth="true" hidden="false" outlineLevel="0" max="15362" min="15362" style="129" width="12.71"/>
    <col collapsed="false" customWidth="true" hidden="false" outlineLevel="0" max="15363" min="15363" style="129" width="47.43"/>
    <col collapsed="false" customWidth="true" hidden="true" outlineLevel="0" max="15364" min="15364" style="129" width="12.8"/>
    <col collapsed="false" customWidth="true" hidden="false" outlineLevel="0" max="15365" min="15365" style="129" width="24.71"/>
    <col collapsed="false" customWidth="true" hidden="false" outlineLevel="0" max="15366" min="15366" style="129" width="14.71"/>
    <col collapsed="false" customWidth="true" hidden="false" outlineLevel="0" max="15368" min="15367" style="129" width="15.71"/>
    <col collapsed="false" customWidth="true" hidden="false" outlineLevel="0" max="15369" min="15369" style="129" width="11.71"/>
    <col collapsed="false" customWidth="true" hidden="false" outlineLevel="0" max="15370" min="15370" style="129" width="6.43"/>
    <col collapsed="false" customWidth="true" hidden="false" outlineLevel="0" max="15371" min="15371" style="129" width="11.71"/>
    <col collapsed="false" customWidth="true" hidden="true" outlineLevel="0" max="15372" min="15372" style="129" width="12.8"/>
    <col collapsed="false" customWidth="true" hidden="false" outlineLevel="0" max="15373" min="15373" style="129" width="3.71"/>
    <col collapsed="false" customWidth="true" hidden="false" outlineLevel="0" max="15374" min="15374" style="129" width="11.14"/>
    <col collapsed="false" customWidth="false" hidden="false" outlineLevel="0" max="15606" min="15375" style="129" width="10.57"/>
    <col collapsed="false" customWidth="true" hidden="true" outlineLevel="0" max="15614" min="15607" style="129" width="12.8"/>
    <col collapsed="false" customWidth="true" hidden="false" outlineLevel="0" max="15617" min="15615" style="129" width="3.71"/>
    <col collapsed="false" customWidth="true" hidden="false" outlineLevel="0" max="15618" min="15618" style="129" width="12.71"/>
    <col collapsed="false" customWidth="true" hidden="false" outlineLevel="0" max="15619" min="15619" style="129" width="47.43"/>
    <col collapsed="false" customWidth="true" hidden="true" outlineLevel="0" max="15620" min="15620" style="129" width="12.8"/>
    <col collapsed="false" customWidth="true" hidden="false" outlineLevel="0" max="15621" min="15621" style="129" width="24.71"/>
    <col collapsed="false" customWidth="true" hidden="false" outlineLevel="0" max="15622" min="15622" style="129" width="14.71"/>
    <col collapsed="false" customWidth="true" hidden="false" outlineLevel="0" max="15624" min="15623" style="129" width="15.71"/>
    <col collapsed="false" customWidth="true" hidden="false" outlineLevel="0" max="15625" min="15625" style="129" width="11.71"/>
    <col collapsed="false" customWidth="true" hidden="false" outlineLevel="0" max="15626" min="15626" style="129" width="6.43"/>
    <col collapsed="false" customWidth="true" hidden="false" outlineLevel="0" max="15627" min="15627" style="129" width="11.71"/>
    <col collapsed="false" customWidth="true" hidden="true" outlineLevel="0" max="15628" min="15628" style="129" width="12.8"/>
    <col collapsed="false" customWidth="true" hidden="false" outlineLevel="0" max="15629" min="15629" style="129" width="3.71"/>
    <col collapsed="false" customWidth="true" hidden="false" outlineLevel="0" max="15630" min="15630" style="129" width="11.14"/>
    <col collapsed="false" customWidth="false" hidden="false" outlineLevel="0" max="15862" min="15631" style="129" width="10.57"/>
    <col collapsed="false" customWidth="true" hidden="true" outlineLevel="0" max="15870" min="15863" style="129" width="12.8"/>
    <col collapsed="false" customWidth="true" hidden="false" outlineLevel="0" max="15873" min="15871" style="129" width="3.71"/>
    <col collapsed="false" customWidth="true" hidden="false" outlineLevel="0" max="15874" min="15874" style="129" width="12.71"/>
    <col collapsed="false" customWidth="true" hidden="false" outlineLevel="0" max="15875" min="15875" style="129" width="47.43"/>
    <col collapsed="false" customWidth="true" hidden="true" outlineLevel="0" max="15876" min="15876" style="129" width="12.8"/>
    <col collapsed="false" customWidth="true" hidden="false" outlineLevel="0" max="15877" min="15877" style="129" width="24.71"/>
    <col collapsed="false" customWidth="true" hidden="false" outlineLevel="0" max="15878" min="15878" style="129" width="14.71"/>
    <col collapsed="false" customWidth="true" hidden="false" outlineLevel="0" max="15880" min="15879" style="129" width="15.71"/>
    <col collapsed="false" customWidth="true" hidden="false" outlineLevel="0" max="15881" min="15881" style="129" width="11.71"/>
    <col collapsed="false" customWidth="true" hidden="false" outlineLevel="0" max="15882" min="15882" style="129" width="6.43"/>
    <col collapsed="false" customWidth="true" hidden="false" outlineLevel="0" max="15883" min="15883" style="129" width="11.71"/>
    <col collapsed="false" customWidth="true" hidden="true" outlineLevel="0" max="15884" min="15884" style="129" width="12.8"/>
    <col collapsed="false" customWidth="true" hidden="false" outlineLevel="0" max="15885" min="15885" style="129" width="3.71"/>
    <col collapsed="false" customWidth="true" hidden="false" outlineLevel="0" max="15886" min="15886" style="129" width="11.14"/>
    <col collapsed="false" customWidth="false" hidden="false" outlineLevel="0" max="16118" min="15887" style="129" width="10.57"/>
    <col collapsed="false" customWidth="true" hidden="true" outlineLevel="0" max="16126" min="16119" style="129" width="12.8"/>
    <col collapsed="false" customWidth="true" hidden="false" outlineLevel="0" max="16129" min="16127" style="129" width="3.71"/>
    <col collapsed="false" customWidth="true" hidden="false" outlineLevel="0" max="16130" min="16130" style="129" width="12.71"/>
    <col collapsed="false" customWidth="true" hidden="false" outlineLevel="0" max="16131" min="16131" style="129" width="47.43"/>
    <col collapsed="false" customWidth="true" hidden="true" outlineLevel="0" max="16132" min="16132" style="129" width="12.8"/>
    <col collapsed="false" customWidth="true" hidden="false" outlineLevel="0" max="16133" min="16133" style="129" width="24.71"/>
    <col collapsed="false" customWidth="true" hidden="false" outlineLevel="0" max="16134" min="16134" style="129" width="14.71"/>
    <col collapsed="false" customWidth="true" hidden="false" outlineLevel="0" max="16136" min="16135" style="129" width="15.71"/>
    <col collapsed="false" customWidth="true" hidden="false" outlineLevel="0" max="16137" min="16137" style="129" width="11.71"/>
    <col collapsed="false" customWidth="true" hidden="false" outlineLevel="0" max="16138" min="16138" style="129" width="6.43"/>
    <col collapsed="false" customWidth="true" hidden="false" outlineLevel="0" max="16139" min="16139" style="129" width="11.71"/>
    <col collapsed="false" customWidth="true" hidden="true" outlineLevel="0" max="16140" min="16140" style="129" width="12.8"/>
    <col collapsed="false" customWidth="true" hidden="false" outlineLevel="0" max="16141" min="16141" style="129" width="3.71"/>
    <col collapsed="false" customWidth="true" hidden="false" outlineLevel="0" max="16142" min="16142" style="129" width="11.14"/>
    <col collapsed="false" customWidth="false" hidden="false" outlineLevel="0" max="16384" min="16143" style="129" width="10.57"/>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144"/>
      <c r="V4" s="297"/>
    </row>
    <row r="5" customFormat="false" ht="22.5" hidden="false" customHeight="true" outlineLevel="0" collapsed="false">
      <c r="J5" s="296"/>
      <c r="K5" s="296"/>
      <c r="L5" s="298" t="s">
        <v>260</v>
      </c>
      <c r="M5" s="298"/>
      <c r="N5" s="298"/>
      <c r="O5" s="298"/>
      <c r="P5" s="298"/>
      <c r="Q5" s="298"/>
      <c r="R5" s="298"/>
      <c r="S5" s="298"/>
      <c r="T5" s="298"/>
      <c r="U5" s="377"/>
      <c r="V5" s="377"/>
    </row>
    <row r="6" customFormat="false" ht="3" hidden="false" customHeight="true" outlineLevel="0" collapsed="false">
      <c r="J6" s="296"/>
      <c r="K6" s="296"/>
      <c r="L6" s="297"/>
      <c r="M6" s="297"/>
      <c r="N6" s="297"/>
      <c r="O6" s="300"/>
      <c r="P6" s="300"/>
      <c r="Q6" s="300"/>
      <c r="R6" s="300"/>
      <c r="S6" s="300"/>
      <c r="T6" s="300"/>
      <c r="U6" s="297"/>
    </row>
    <row r="7" s="260" customFormat="true" ht="22.5" hidden="false" customHeight="false" outlineLevel="0" collapsed="false">
      <c r="A7" s="259"/>
      <c r="B7" s="259"/>
      <c r="C7" s="259"/>
      <c r="D7" s="259"/>
      <c r="E7" s="259"/>
      <c r="F7" s="259"/>
      <c r="G7" s="259"/>
      <c r="H7" s="259"/>
      <c r="L7" s="301"/>
      <c r="M7" s="302" t="s">
        <v>47</v>
      </c>
      <c r="N7" s="303"/>
      <c r="O7" s="304" t="e">
        <f aca="false">IF(#NAME?="",IF(#NAME?="","",#NAME?),#NAME?)</f>
        <v>#N/A</v>
      </c>
      <c r="P7" s="304"/>
      <c r="Q7" s="304"/>
      <c r="R7" s="304"/>
      <c r="S7" s="304"/>
      <c r="T7" s="304"/>
      <c r="U7" s="397"/>
      <c r="Y7" s="259"/>
      <c r="Z7" s="259"/>
      <c r="AA7" s="259"/>
      <c r="AB7" s="259"/>
      <c r="AC7" s="259"/>
    </row>
    <row r="8" s="260" customFormat="true" ht="18.75" hidden="false" customHeight="false" outlineLevel="0" collapsed="false">
      <c r="A8" s="259"/>
      <c r="B8" s="259"/>
      <c r="C8" s="259"/>
      <c r="D8" s="259"/>
      <c r="E8" s="259"/>
      <c r="F8" s="259"/>
      <c r="G8" s="259"/>
      <c r="H8" s="259"/>
      <c r="L8" s="301"/>
      <c r="M8" s="302" t="s">
        <v>49</v>
      </c>
      <c r="N8" s="303"/>
      <c r="O8" s="304" t="e">
        <f aca="false">IF(#NAME?="",IF(#NAME?="","",#NAME?),#NAME?)</f>
        <v>#N/A</v>
      </c>
      <c r="P8" s="304"/>
      <c r="Q8" s="304"/>
      <c r="R8" s="304"/>
      <c r="S8" s="304"/>
      <c r="T8" s="304"/>
      <c r="U8" s="397"/>
      <c r="Y8" s="259"/>
      <c r="Z8" s="259"/>
      <c r="AA8" s="259"/>
      <c r="AB8" s="259"/>
      <c r="AC8" s="259"/>
    </row>
    <row r="9" s="260" customFormat="true" ht="18.75" hidden="false" customHeight="false" outlineLevel="0" collapsed="false">
      <c r="A9" s="259"/>
      <c r="B9" s="259"/>
      <c r="C9" s="259"/>
      <c r="D9" s="259"/>
      <c r="E9" s="259"/>
      <c r="F9" s="259"/>
      <c r="G9" s="259"/>
      <c r="H9" s="259"/>
      <c r="L9" s="213"/>
      <c r="M9" s="302" t="s">
        <v>51</v>
      </c>
      <c r="N9" s="303"/>
      <c r="O9" s="304" t="e">
        <f aca="false">IF(#NAME?="",IF(#NAME?="","",#NAME?),#NAME?)</f>
        <v>#N/A</v>
      </c>
      <c r="P9" s="304"/>
      <c r="Q9" s="304"/>
      <c r="R9" s="304"/>
      <c r="S9" s="304"/>
      <c r="T9" s="304"/>
      <c r="U9" s="397"/>
      <c r="Y9" s="259"/>
      <c r="Z9" s="259"/>
      <c r="AA9" s="259"/>
      <c r="AB9" s="259"/>
      <c r="AC9" s="259"/>
    </row>
    <row r="10" s="260" customFormat="true" ht="18.75" hidden="false" customHeight="false" outlineLevel="0" collapsed="false">
      <c r="A10" s="259"/>
      <c r="B10" s="259"/>
      <c r="C10" s="259"/>
      <c r="D10" s="259"/>
      <c r="E10" s="259"/>
      <c r="F10" s="259"/>
      <c r="G10" s="259"/>
      <c r="H10" s="259"/>
      <c r="L10" s="213"/>
      <c r="M10" s="302" t="s">
        <v>53</v>
      </c>
      <c r="N10" s="303"/>
      <c r="O10" s="304" t="e">
        <f aca="false">IF(#NAME?="",IF(#NAME?="","",#NAME?),#NAME?)</f>
        <v>#N/A</v>
      </c>
      <c r="P10" s="304"/>
      <c r="Q10" s="304"/>
      <c r="R10" s="304"/>
      <c r="S10" s="304"/>
      <c r="T10" s="304"/>
      <c r="U10" s="397"/>
      <c r="Y10" s="259"/>
      <c r="Z10" s="259"/>
      <c r="AA10" s="259"/>
      <c r="AB10" s="259"/>
      <c r="AC10" s="259"/>
    </row>
    <row r="11" s="237" customFormat="true" ht="18.75" hidden="true" customHeight="false" outlineLevel="0" collapsed="false">
      <c r="A11" s="200"/>
      <c r="B11" s="200"/>
      <c r="C11" s="200"/>
      <c r="D11" s="200"/>
      <c r="E11" s="200"/>
      <c r="F11" s="200"/>
      <c r="G11" s="200"/>
      <c r="H11" s="200"/>
      <c r="L11" s="213"/>
      <c r="M11" s="428"/>
      <c r="O11" s="429"/>
      <c r="P11" s="429"/>
      <c r="Q11" s="259" t="s">
        <v>247</v>
      </c>
      <c r="R11" s="259" t="s">
        <v>248</v>
      </c>
      <c r="S11" s="429"/>
      <c r="T11" s="429"/>
      <c r="U11" s="397"/>
      <c r="Y11" s="200"/>
      <c r="Z11" s="200"/>
      <c r="AA11" s="200"/>
      <c r="AB11" s="200"/>
      <c r="AC11" s="200"/>
    </row>
    <row r="12" s="260" customFormat="true" ht="11.25" hidden="true" customHeight="false" outlineLevel="0" collapsed="false">
      <c r="A12" s="259"/>
      <c r="B12" s="259"/>
      <c r="C12" s="259"/>
      <c r="D12" s="259"/>
      <c r="E12" s="259"/>
      <c r="F12" s="259"/>
      <c r="G12" s="259"/>
      <c r="H12" s="259"/>
      <c r="L12" s="307"/>
      <c r="M12" s="307"/>
      <c r="N12" s="307"/>
      <c r="O12" s="305"/>
      <c r="P12" s="305"/>
      <c r="Q12" s="305"/>
      <c r="R12" s="305"/>
      <c r="S12" s="305"/>
      <c r="T12" s="305"/>
      <c r="U12" s="414"/>
      <c r="V12" s="308" t="s">
        <v>170</v>
      </c>
      <c r="Y12" s="259"/>
      <c r="Z12" s="259"/>
      <c r="AA12" s="259"/>
      <c r="AB12" s="259"/>
      <c r="AC12" s="259"/>
    </row>
    <row r="13" customFormat="false" ht="15" hidden="false" customHeight="true" outlineLevel="0" collapsed="false">
      <c r="J13" s="296"/>
      <c r="K13" s="296"/>
      <c r="L13" s="297"/>
      <c r="M13" s="297"/>
      <c r="N13" s="297"/>
      <c r="O13" s="430"/>
      <c r="P13" s="430"/>
      <c r="Q13" s="379"/>
      <c r="R13" s="379"/>
      <c r="S13" s="379"/>
      <c r="T13" s="379"/>
      <c r="U13" s="379"/>
      <c r="V13" s="379"/>
    </row>
    <row r="14" customFormat="false" ht="14.25" hidden="false" customHeight="true" outlineLevel="0" collapsed="false">
      <c r="J14" s="296"/>
      <c r="K14" s="296"/>
      <c r="L14" s="156" t="s">
        <v>147</v>
      </c>
      <c r="M14" s="156"/>
      <c r="N14" s="156"/>
      <c r="O14" s="156"/>
      <c r="P14" s="156"/>
      <c r="Q14" s="156"/>
      <c r="R14" s="156"/>
      <c r="S14" s="156"/>
      <c r="T14" s="156"/>
      <c r="U14" s="156"/>
      <c r="V14" s="156"/>
      <c r="W14" s="156"/>
      <c r="X14" s="156" t="s">
        <v>148</v>
      </c>
    </row>
    <row r="15" customFormat="false" ht="14.25" hidden="false" customHeight="true" outlineLevel="0" collapsed="false">
      <c r="J15" s="296"/>
      <c r="K15" s="296"/>
      <c r="L15" s="311" t="s">
        <v>95</v>
      </c>
      <c r="M15" s="311" t="s">
        <v>261</v>
      </c>
      <c r="N15" s="311"/>
      <c r="O15" s="311" t="s">
        <v>262</v>
      </c>
      <c r="P15" s="313" t="s">
        <v>250</v>
      </c>
      <c r="Q15" s="313" t="s">
        <v>172</v>
      </c>
      <c r="R15" s="313"/>
      <c r="S15" s="313"/>
      <c r="T15" s="313"/>
      <c r="U15" s="313"/>
      <c r="V15" s="311" t="s">
        <v>173</v>
      </c>
      <c r="W15" s="314" t="s">
        <v>174</v>
      </c>
      <c r="X15" s="156"/>
    </row>
    <row r="16" customFormat="false" ht="25.5" hidden="false" customHeight="true" outlineLevel="0" collapsed="false">
      <c r="J16" s="296"/>
      <c r="K16" s="296"/>
      <c r="L16" s="311"/>
      <c r="M16" s="311"/>
      <c r="N16" s="311"/>
      <c r="O16" s="311"/>
      <c r="P16" s="313"/>
      <c r="Q16" s="313" t="s">
        <v>253</v>
      </c>
      <c r="R16" s="313"/>
      <c r="S16" s="317" t="s">
        <v>177</v>
      </c>
      <c r="T16" s="317"/>
      <c r="U16" s="317"/>
      <c r="V16" s="311"/>
      <c r="W16" s="314"/>
      <c r="X16" s="156"/>
    </row>
    <row r="17" customFormat="false" ht="14.25" hidden="false" customHeight="true" outlineLevel="0" collapsed="false">
      <c r="J17" s="296"/>
      <c r="K17" s="296"/>
      <c r="L17" s="311"/>
      <c r="M17" s="311"/>
      <c r="N17" s="311"/>
      <c r="O17" s="311"/>
      <c r="P17" s="313"/>
      <c r="Q17" s="311" t="s">
        <v>254</v>
      </c>
      <c r="R17" s="311" t="s">
        <v>255</v>
      </c>
      <c r="S17" s="320" t="s">
        <v>180</v>
      </c>
      <c r="T17" s="320" t="s">
        <v>181</v>
      </c>
      <c r="U17" s="320"/>
      <c r="V17" s="311"/>
      <c r="W17" s="314"/>
      <c r="X17" s="156"/>
    </row>
    <row r="18" customFormat="false" ht="14.25" hidden="false" customHeight="false" outlineLevel="0" collapsed="false">
      <c r="J18" s="296"/>
      <c r="K18" s="321" t="n">
        <v>1</v>
      </c>
      <c r="L18" s="227" t="s">
        <v>97</v>
      </c>
      <c r="M18" s="227" t="s">
        <v>98</v>
      </c>
      <c r="N18" s="410" t="s">
        <v>98</v>
      </c>
      <c r="O18" s="411" t="n">
        <f aca="true">OFFSET(O18,0,-1)+1</f>
        <v>3</v>
      </c>
      <c r="P18" s="411" t="n">
        <f aca="true">OFFSET(P18,0,-1)+1</f>
        <v>4</v>
      </c>
      <c r="Q18" s="411" t="n">
        <f aca="true">OFFSET(Q18,0,-1)+1</f>
        <v>5</v>
      </c>
      <c r="R18" s="411" t="n">
        <f aca="true">OFFSET(R18,0,-1)+1</f>
        <v>6</v>
      </c>
      <c r="S18" s="411" t="n">
        <f aca="true">OFFSET(S18,0,-1)+1</f>
        <v>7</v>
      </c>
      <c r="T18" s="411" t="n">
        <f aca="true">OFFSET(T18,0,-1)+1</f>
        <v>8</v>
      </c>
      <c r="U18" s="411"/>
      <c r="V18" s="411" t="n">
        <f aca="true">OFFSET(V18,0,-2)+1</f>
        <v>9</v>
      </c>
      <c r="X18" s="411" t="n">
        <f aca="true">OFFSET(X18,0,-2)+1</f>
        <v>10</v>
      </c>
    </row>
    <row r="19" customFormat="false" ht="22.5" hidden="false" customHeight="false" outlineLevel="0" collapsed="false">
      <c r="A19" s="325" t="n">
        <v>1</v>
      </c>
      <c r="B19" s="326"/>
      <c r="C19" s="326"/>
      <c r="D19" s="326"/>
      <c r="E19" s="326"/>
      <c r="F19" s="326"/>
      <c r="G19" s="327"/>
      <c r="H19" s="327"/>
      <c r="I19" s="293"/>
      <c r="J19" s="296"/>
      <c r="K19" s="296"/>
      <c r="L19" s="330" t="e">
        <f aca="false">mergeValue()</f>
        <v>#VALUE!</v>
      </c>
      <c r="M19" s="331" t="s">
        <v>121</v>
      </c>
      <c r="N19" s="391"/>
      <c r="O19" s="240"/>
      <c r="P19" s="240"/>
      <c r="Q19" s="240"/>
      <c r="R19" s="240"/>
      <c r="S19" s="240"/>
      <c r="T19" s="240"/>
      <c r="U19" s="240"/>
      <c r="V19" s="240"/>
      <c r="W19" s="240"/>
      <c r="X19" s="270" t="s">
        <v>182</v>
      </c>
    </row>
    <row r="20" customFormat="false" ht="22.5" hidden="false" customHeight="false" outlineLevel="0" collapsed="false">
      <c r="A20" s="325"/>
      <c r="B20" s="325" t="n">
        <v>1</v>
      </c>
      <c r="C20" s="326"/>
      <c r="D20" s="326"/>
      <c r="E20" s="326"/>
      <c r="F20" s="326"/>
      <c r="G20" s="424"/>
      <c r="H20" s="325"/>
      <c r="I20" s="417"/>
      <c r="J20" s="416"/>
      <c r="K20" s="129"/>
      <c r="L20" s="330" t="e">
        <f aca="false">mergeValue() &amp;"."&amp;mergeValue()</f>
        <v>#VALUE!</v>
      </c>
      <c r="M20" s="337" t="s">
        <v>92</v>
      </c>
      <c r="N20" s="391"/>
      <c r="O20" s="240"/>
      <c r="P20" s="240"/>
      <c r="Q20" s="240"/>
      <c r="R20" s="240"/>
      <c r="S20" s="240"/>
      <c r="T20" s="240"/>
      <c r="U20" s="240"/>
      <c r="V20" s="240"/>
      <c r="W20" s="240"/>
      <c r="X20" s="270" t="s">
        <v>183</v>
      </c>
    </row>
    <row r="21" customFormat="false" ht="22.5" hidden="false" customHeight="false" outlineLevel="0" collapsed="false">
      <c r="A21" s="325"/>
      <c r="B21" s="325"/>
      <c r="C21" s="325" t="n">
        <v>1</v>
      </c>
      <c r="D21" s="326"/>
      <c r="E21" s="326"/>
      <c r="F21" s="326"/>
      <c r="G21" s="424"/>
      <c r="H21" s="325"/>
      <c r="I21" s="457"/>
      <c r="J21" s="416"/>
      <c r="K21" s="129"/>
      <c r="L21" s="330" t="e">
        <f aca="false">mergeValue() &amp;"."&amp;mergeValue()&amp;"."&amp;mergeValue()</f>
        <v>#VALUE!</v>
      </c>
      <c r="M21" s="339" t="s">
        <v>184</v>
      </c>
      <c r="N21" s="391"/>
      <c r="O21" s="240"/>
      <c r="P21" s="240"/>
      <c r="Q21" s="240"/>
      <c r="R21" s="240"/>
      <c r="S21" s="240"/>
      <c r="T21" s="240"/>
      <c r="U21" s="240"/>
      <c r="V21" s="240"/>
      <c r="W21" s="240"/>
      <c r="X21" s="270" t="s">
        <v>185</v>
      </c>
    </row>
    <row r="22" customFormat="false" ht="14.25" hidden="false" customHeight="false" outlineLevel="0" collapsed="false">
      <c r="A22" s="325"/>
      <c r="B22" s="325"/>
      <c r="C22" s="325"/>
      <c r="D22" s="325" t="n">
        <v>1</v>
      </c>
      <c r="E22" s="326"/>
      <c r="F22" s="326"/>
      <c r="G22" s="424"/>
      <c r="H22" s="325"/>
      <c r="I22" s="457"/>
      <c r="J22" s="458"/>
      <c r="K22" s="129"/>
      <c r="L22" s="330" t="e">
        <f aca="false">mergeValue() &amp;"."&amp;mergeValue()&amp;"."&amp;mergeValue()&amp;"."&amp;mergeValue()</f>
        <v>#VALUE!</v>
      </c>
      <c r="M22" s="340" t="s">
        <v>186</v>
      </c>
      <c r="N22" s="391"/>
      <c r="O22" s="240"/>
      <c r="P22" s="240"/>
      <c r="Q22" s="240"/>
      <c r="R22" s="240"/>
      <c r="S22" s="240"/>
      <c r="T22" s="240"/>
      <c r="U22" s="240"/>
      <c r="V22" s="240"/>
      <c r="W22" s="240"/>
      <c r="X22" s="459" t="s">
        <v>263</v>
      </c>
    </row>
    <row r="23" customFormat="false" ht="42.95" hidden="false" customHeight="true" outlineLevel="0" collapsed="false">
      <c r="A23" s="325"/>
      <c r="B23" s="325"/>
      <c r="C23" s="325"/>
      <c r="D23" s="325"/>
      <c r="E23" s="326" t="n">
        <v>1</v>
      </c>
      <c r="F23" s="326"/>
      <c r="G23" s="424"/>
      <c r="H23" s="325"/>
      <c r="I23" s="457"/>
      <c r="J23" s="458"/>
      <c r="K23" s="130"/>
      <c r="L23" s="330" t="e">
        <f aca="false">mergeValue() &amp;"."&amp;mergeValue()&amp;"."&amp;mergeValue()&amp;"."&amp;mergeValue()&amp;"."&amp;mergeValue()</f>
        <v>#VALUE!</v>
      </c>
      <c r="M23" s="460"/>
      <c r="N23" s="232"/>
      <c r="O23" s="461"/>
      <c r="P23" s="462"/>
      <c r="Q23" s="440"/>
      <c r="R23" s="440"/>
      <c r="S23" s="349"/>
      <c r="T23" s="350" t="s">
        <v>35</v>
      </c>
      <c r="U23" s="463"/>
      <c r="V23" s="350" t="s">
        <v>35</v>
      </c>
      <c r="W23" s="464"/>
      <c r="X23" s="276" t="s">
        <v>264</v>
      </c>
      <c r="Y23" s="134" t="e">
        <f aca="false">strCheckDateTwo()</f>
        <v>#VALUE!</v>
      </c>
    </row>
    <row r="24" customFormat="false" ht="14.25" hidden="true" customHeight="false" outlineLevel="0" collapsed="false">
      <c r="A24" s="325"/>
      <c r="B24" s="325"/>
      <c r="C24" s="325"/>
      <c r="D24" s="325"/>
      <c r="E24" s="326"/>
      <c r="F24" s="326"/>
      <c r="G24" s="424"/>
      <c r="H24" s="325"/>
      <c r="I24" s="457"/>
      <c r="J24" s="458"/>
      <c r="K24" s="130"/>
      <c r="L24" s="403"/>
      <c r="M24" s="438"/>
      <c r="N24" s="332"/>
      <c r="O24" s="332"/>
      <c r="P24" s="332"/>
      <c r="Q24" s="332"/>
      <c r="R24" s="352" t="str">
        <f aca="false">S23 &amp; "-" &amp; U23</f>
        <v>-</v>
      </c>
      <c r="S24" s="465"/>
      <c r="T24" s="392"/>
      <c r="U24" s="465"/>
      <c r="V24" s="332"/>
      <c r="W24" s="466"/>
      <c r="X24" s="276"/>
    </row>
    <row r="25" customFormat="false" ht="15" hidden="false" customHeight="true" outlineLevel="0" collapsed="false">
      <c r="A25" s="325"/>
      <c r="B25" s="325"/>
      <c r="C25" s="325"/>
      <c r="D25" s="325"/>
      <c r="E25" s="326"/>
      <c r="F25" s="326"/>
      <c r="G25" s="424"/>
      <c r="H25" s="325"/>
      <c r="I25" s="457"/>
      <c r="J25" s="458"/>
      <c r="K25" s="130"/>
      <c r="L25" s="353"/>
      <c r="M25" s="360" t="s">
        <v>258</v>
      </c>
      <c r="N25" s="363"/>
      <c r="O25" s="395"/>
      <c r="P25" s="395"/>
      <c r="Q25" s="395"/>
      <c r="R25" s="395"/>
      <c r="S25" s="357"/>
      <c r="T25" s="167"/>
      <c r="U25" s="357"/>
      <c r="V25" s="363"/>
      <c r="W25" s="363"/>
      <c r="X25" s="276"/>
    </row>
    <row r="26" s="2" customFormat="true" ht="15" hidden="false" customHeight="true" outlineLevel="0" collapsed="false">
      <c r="A26" s="325"/>
      <c r="B26" s="325"/>
      <c r="C26" s="325"/>
      <c r="D26" s="365"/>
      <c r="E26" s="365"/>
      <c r="F26" s="365"/>
      <c r="G26" s="424"/>
      <c r="H26" s="365"/>
      <c r="I26" s="457"/>
      <c r="J26" s="359"/>
      <c r="K26" s="328"/>
      <c r="L26" s="353"/>
      <c r="M26" s="278" t="s">
        <v>196</v>
      </c>
      <c r="N26" s="363"/>
      <c r="O26" s="395"/>
      <c r="P26" s="395"/>
      <c r="Q26" s="395"/>
      <c r="R26" s="395"/>
      <c r="S26" s="357"/>
      <c r="T26" s="167"/>
      <c r="U26" s="357"/>
      <c r="V26" s="363"/>
      <c r="W26" s="167"/>
      <c r="X26" s="467"/>
      <c r="Y26" s="365"/>
      <c r="Z26" s="365"/>
      <c r="AA26" s="365"/>
      <c r="AB26" s="365"/>
      <c r="AC26" s="365"/>
    </row>
    <row r="27" s="2" customFormat="true" ht="15" hidden="false" customHeight="true" outlineLevel="0" collapsed="false">
      <c r="A27" s="325"/>
      <c r="B27" s="325"/>
      <c r="C27" s="365"/>
      <c r="D27" s="365"/>
      <c r="E27" s="365"/>
      <c r="F27" s="365"/>
      <c r="G27" s="424"/>
      <c r="H27" s="365"/>
      <c r="I27" s="328"/>
      <c r="J27" s="359"/>
      <c r="K27" s="328"/>
      <c r="L27" s="353"/>
      <c r="M27" s="363" t="s">
        <v>197</v>
      </c>
      <c r="N27" s="363"/>
      <c r="O27" s="395"/>
      <c r="P27" s="395"/>
      <c r="Q27" s="395"/>
      <c r="R27" s="395"/>
      <c r="S27" s="357"/>
      <c r="T27" s="167"/>
      <c r="U27" s="357"/>
      <c r="V27" s="363"/>
      <c r="W27" s="167"/>
      <c r="X27" s="355"/>
      <c r="Y27" s="365"/>
      <c r="Z27" s="365"/>
      <c r="AA27" s="365"/>
      <c r="AB27" s="365"/>
      <c r="AC27" s="365"/>
    </row>
    <row r="28" s="2" customFormat="true" ht="15" hidden="false" customHeight="true" outlineLevel="0" collapsed="false">
      <c r="A28" s="325"/>
      <c r="B28" s="365"/>
      <c r="C28" s="365"/>
      <c r="D28" s="365"/>
      <c r="E28" s="365"/>
      <c r="F28" s="365"/>
      <c r="G28" s="424"/>
      <c r="H28" s="365"/>
      <c r="I28" s="328"/>
      <c r="J28" s="359"/>
      <c r="K28" s="328"/>
      <c r="L28" s="353"/>
      <c r="M28" s="179" t="s">
        <v>114</v>
      </c>
      <c r="N28" s="363"/>
      <c r="O28" s="395"/>
      <c r="P28" s="395"/>
      <c r="Q28" s="395"/>
      <c r="R28" s="395"/>
      <c r="S28" s="357"/>
      <c r="T28" s="167"/>
      <c r="U28" s="357"/>
      <c r="V28" s="363"/>
      <c r="W28" s="167"/>
      <c r="X28" s="355"/>
      <c r="Y28" s="365"/>
      <c r="Z28" s="365"/>
      <c r="AA28" s="365"/>
      <c r="AB28" s="365"/>
      <c r="AC28" s="365"/>
    </row>
    <row r="29" s="2" customFormat="true" ht="15" hidden="false" customHeight="true" outlineLevel="0" collapsed="false">
      <c r="G29" s="452"/>
      <c r="H29" s="328"/>
      <c r="I29" s="3"/>
      <c r="J29" s="359"/>
      <c r="L29" s="353"/>
      <c r="M29" s="286" t="s">
        <v>198</v>
      </c>
      <c r="N29" s="363"/>
      <c r="O29" s="395"/>
      <c r="P29" s="395"/>
      <c r="Q29" s="395"/>
      <c r="R29" s="395"/>
      <c r="S29" s="357"/>
      <c r="T29" s="167"/>
      <c r="U29" s="357"/>
      <c r="V29" s="363"/>
      <c r="W29" s="167"/>
      <c r="X29" s="355"/>
      <c r="Y29" s="365"/>
      <c r="Z29" s="365"/>
      <c r="AA29" s="365"/>
      <c r="AB29" s="365"/>
      <c r="AC29" s="365"/>
    </row>
    <row r="30" customFormat="false" ht="3" hidden="false" customHeight="true" outlineLevel="0" collapsed="false"/>
    <row r="31" customFormat="false" ht="96" hidden="false" customHeight="true" outlineLevel="0" collapsed="false">
      <c r="L31" s="366" t="n">
        <v>1</v>
      </c>
      <c r="M31" s="292" t="s">
        <v>265</v>
      </c>
      <c r="N31" s="292"/>
      <c r="O31" s="292"/>
      <c r="P31" s="292"/>
      <c r="Q31" s="292"/>
      <c r="R31" s="292"/>
      <c r="S31" s="292"/>
      <c r="T31" s="292"/>
      <c r="U31" s="292"/>
      <c r="V31" s="292"/>
      <c r="W31" s="292"/>
      <c r="X31" s="292"/>
      <c r="Y31" s="468"/>
      <c r="Z31" s="366"/>
      <c r="AA31" s="366"/>
      <c r="AB31" s="366"/>
      <c r="AC31" s="366"/>
    </row>
    <row r="32" customFormat="false" ht="14.25" hidden="false" customHeight="false" outlineLevel="0" collapsed="false">
      <c r="M32" s="469"/>
      <c r="N32" s="469"/>
      <c r="O32" s="469"/>
      <c r="P32" s="469"/>
      <c r="Q32" s="469"/>
      <c r="R32" s="469"/>
      <c r="S32" s="469"/>
      <c r="T32" s="469"/>
      <c r="U32" s="469"/>
      <c r="V32" s="469"/>
      <c r="W32" s="469"/>
      <c r="X32" s="469"/>
      <c r="Y32" s="256"/>
      <c r="Z32" s="256"/>
      <c r="AA32" s="256"/>
      <c r="AB32" s="256"/>
      <c r="AC32" s="256"/>
    </row>
  </sheetData>
  <sheetProtection sheet="true" password="fa9c" objects="true" scenarios="true" formatColumns="false" formatRows="false"/>
  <mergeCells count="30">
    <mergeCell ref="L5:T5"/>
    <mergeCell ref="O7:T7"/>
    <mergeCell ref="O8:T8"/>
    <mergeCell ref="O9:T9"/>
    <mergeCell ref="O10:T10"/>
    <mergeCell ref="L12:M12"/>
    <mergeCell ref="Q13:V13"/>
    <mergeCell ref="L14:W14"/>
    <mergeCell ref="X14:X17"/>
    <mergeCell ref="L15:L17"/>
    <mergeCell ref="M15:M17"/>
    <mergeCell ref="O15:O17"/>
    <mergeCell ref="P15:P17"/>
    <mergeCell ref="Q15:U15"/>
    <mergeCell ref="V15:V17"/>
    <mergeCell ref="W15:W17"/>
    <mergeCell ref="Q16:R16"/>
    <mergeCell ref="S16:U16"/>
    <mergeCell ref="T17:U17"/>
    <mergeCell ref="T18:U18"/>
    <mergeCell ref="A19:A28"/>
    <mergeCell ref="O19:W19"/>
    <mergeCell ref="B20:B27"/>
    <mergeCell ref="O20:W20"/>
    <mergeCell ref="C21:C26"/>
    <mergeCell ref="O21:W21"/>
    <mergeCell ref="D22:D25"/>
    <mergeCell ref="O22:W22"/>
    <mergeCell ref="X23:X25"/>
    <mergeCell ref="M31:X31"/>
  </mergeCells>
  <dataValidations count="8">
    <dataValidation allowBlank="true" error="Допускается ввод не более 900 символов!" errorStyle="stop" errorTitle="Ошибка" operator="lessThanOrEqual" showDropDown="false" showErrorMessage="true" showInputMessage="true" sqref="JJ19:JJ24 TF19:TF24 ADB19:ADB24 AMX19:AMX24 AWT19:AWT24 BGP19:BGP24 BQL19:BQL24 CAH19:CAH24 CKD19:CKD24 CTZ19:CTZ24 DDV19:DDV24 DNR19:DNR24 DXN19:DXN24 EHJ19:EHJ24 ERF19:ERF24 FBB19:FBB24 FKX19:FKX24 FUT19:FUT24 GEP19:GEP24 GOL19:GOL24 GYH19:GYH24 HID19:HID24 HRZ19:HRZ24 IBV19:IBV24 ILR19:ILR24 IVN19:IVN24 JFJ19:JFJ24 JPF19:JPF24 JZB19:JZB24 KIX19:KIX24 KST19:KST24 LCP19:LCP24 LML19:LML24 LWH19:LWH24 MGD19:MGD24 MPZ19:MPZ24 MZV19:MZV24 NJR19:NJR24 NTN19:NTN24 ODJ19:ODJ24 ONF19:ONF24 OXB19:OXB24 PGX19:PGX24 PQT19:PQT24 QAP19:QAP24 QKL19:QKL24 QUH19:QUH24 RED19:RED24 RNZ19:RNZ24 RXV19:RXV24 SHR19:SHR24 SRN19:SRN24 TBJ19:TBJ24 TLF19:TLF24 TVB19:TVB24 UEX19:UEX24 UOT19:UOT24 UYP19:UYP24 VIL19:VIL24 VSH19:VSH24 WCD19:WCD24 WLZ19:WLZ24 WVV19:WVV24 O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type="textLength">
      <formula1>900</formula1>
      <formula2>0</formula2>
    </dataValidation>
    <dataValidation allowBlank="true" errorStyle="stop" operator="between" promptTitle="checkPeriodRange" showDropDown="false" showErrorMessage="false" showInputMessage="false" sqref="R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T23 V23 JF23 JH23 TB23 TD23 ACX23 ACZ23 AMT23 AMV23 AWP23 AWR23 BGL23 BGN23 BQH23 BQJ23 CAD23 CAF23 CJZ23 CKB23 CTV23 CTX23 DDR23 DDT23 DNN23 DNP23 DXJ23 DXL23 EHF23 EHH23 ERB23 ERD23 FAX23 FAZ23 FKT23 FKV23 FUP23 FUR23 GEL23 GEN23 GOH23 GOJ23 GYD23 GYF23 HHZ23 HIB23 HRV23 HRX23 IBR23 IBT23 ILN23 ILP23 IVJ23 IVL23 JFF23 JFH23 JPB23 JPD23 JYX23 JYZ23 KIT23 KIV23 KSP23 KSR23 LCL23 LCN23 LMH23 LMJ23 LWD23 LWF23 MFZ23 MGB23 MPV23 MPX23 MZR23 MZT23 NJN23 NJP23 NTJ23 NTL23 ODF23 ODH23 ONB23 OND23 OWX23 OWZ23 PGT23 PGV23 PQP23 PQR23 QAL23 QAN23 QKH23 QKJ23 QUD23 QUF23 RDZ23 REB23 RNV23 RNX23 RXR23 RXT23 SHN23 SHP23 SRJ23 SRL23 TBF23 TBH23 TLB23 TLD23 TUX23 TUZ23 UET23 UEV23 UOP23 UOR23 UYL23 UYN23 VIH23 VIJ23 VSD23 VSF23 WBZ23 WCB23 WLV23 WLX23 WVR23 WVT23"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S23 JE23 JG23 TA23 TC23 ACW23 ACY23 AMS23 AMU23 AWO23 AWQ23 BGK23 BGM23 BQG23 BQI23 CAC23 CAE23 CJY23 CKA23 CTU23 CTW23 DDQ23 DDS23 DNM23 DNO23 DXI23 DXK23 EHE23 EHG23 ERA23 ERC23 FAW23 FAY23 FKS23 FKU23 FUO23 FUQ23 GEK23 GEM23 GOG23 GOI23 GYC23 GYE23 HHY23 HIA23 HRU23 HRW23 IBQ23 IBS23 ILM23 ILO23 IVI23 IVK23 JFE23 JFG23 JPA23 JPC23 JYW23 JYY23 KIS23 KIU23 KSO23 KSQ23 LCK23 LCM23 LMG23 LMI23 LWC23 LWE23 MFY23 MGA23 MPU23 MPW23 MZQ23 MZS23 NJM23 NJO23 NTI23 NTK23 ODE23 ODG23 ONA23 ONC23 OWW23 OWY23 PGS23 PGU23 PQO23 PQQ23 QAK23 QAM23 QKG23 QKI23 QUC23 QUE23 RDY23 REA23 RNU23 RNW23 RXQ23 RXS23 SHM23 SHO23 SRI23 SRK23 TBE23 TBG23 TLA23 TLC23 TUW23 TUY23 UES23 UEU23 UOO23 UOQ23 UYK23 UYM23 VIG23 VII23 VSC23 VSE23 WBY23 WCA23 WLU23 WLW23 WVQ23 WVS23" type="none">
      <formula1>0</formula1>
      <formula2>0</formula2>
    </dataValidation>
    <dataValidation allowBlank="true" error="Допускается ввод только действительных чисел!" errorStyle="stop" errorTitle="Ошибка" operator="between" showDropDown="false" showErrorMessage="true" showInputMessage="false" sqref="Q23:R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23:WVP23" type="decimal">
      <formula1>-9.99999999999999E+023</formula1>
      <formula2>9.99999999999999E+023</formula2>
    </dataValidation>
    <dataValidation allowBlank="true" errorStyle="stop" operator="between" prompt="Для выбора выполните двойной щелчок левой клавиши мыши по соответствующей ячейке." showDropDown="false" showErrorMessage="false" showInputMessage="false" sqref="IX25:JJ29 ST25:TF29 ACP25:ADB29 AML25:AMX29 AWH25:AWT29 BGD25:BGP29 BPZ25:BQL29 BZV25:CAH29 CJR25:CKD29 CTN25:CTZ29 DDJ25:DDV29 DNF25:DNR29 DXB25:DXN29 EGX25:EHJ29 EQT25:ERF29 FAP25:FBB29 FKL25:FKX29 FUH25:FUT29 GED25:GEP29 GNZ25:GOL29 GXV25:GYH29 HHR25:HID29 HRN25:HRZ29 IBJ25:IBV29 ILF25:ILR29 IVB25:IVN29 JEX25:JFJ29 JOT25:JPF29 JYP25:JZB29 KIL25:KIX29 KSH25:KST29 LCD25:LCP29 LLZ25:LML29 LVV25:LWH29 MFR25:MGD29 MPN25:MPZ29 MZJ25:MZV29 NJF25:NJR29 NTB25:NTN29 OCX25:ODJ29 OMT25:ONF29 OWP25:OXB29 PGL25:PGX29 PQH25:PQT29 QAD25:QAP29 QJZ25:QKL29 QTV25:QUH29 RDR25:RED29 RNN25:RNZ29 RXJ25:RXV29 SHF25:SHR29 SRB25:SRN29 TAX25:TBJ29 TKT25:TLF29 TUP25:TVB29 UEL25:UEX29 UOH25:UOT29 UYD25:UYP29 VHZ25:VIL29 VRV25:VSH29 WBR25:WCD29 WLN25:WLZ29 WVJ25:WVV29" type="none">
      <formula1>0</formula1>
      <formula2>0</formula2>
    </dataValidation>
    <dataValidation allowBlank="true" error="Допускается ввод не более 900 символов!" errorStyle="stop" errorTitle="Ошибка" operator="lessThanOrEqual" prompt="Укажите заявителя" showDropDown="false" showErrorMessage="true" showInputMessage="true" sqref="M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type="textLength">
      <formula1>900</formula1>
      <formula2>0</formula2>
    </dataValidation>
    <dataValidation allowBlank="true" error="Допускается ввод только неотрицательных чисел!" errorStyle="stop" errorTitle="Ошибка" operator="between" showDropDown="false" showErrorMessage="true" showInputMessage="false" sqref="P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type="decimal">
      <formula1>0</formula1>
      <formula2>9.99999999999999E+023</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5"/>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131</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t="str">
        <f aca="false">IF('Перечень тарифов'!R21="","наименование отсутствует","" &amp; 'Перечень тарифов'!R21 &amp; "")</f>
        <v>наименование отсутствует</v>
      </c>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t="str">
        <f aca="false">IF('Перечень тарифов'!F21="","наименование отсутствует","" &amp; 'Перечень тарифов'!F21 &amp; "")</f>
        <v>Производство тепловой энергии. Некомбинированная выработка</v>
      </c>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t="str">
        <f aca="false">IF(Территории!H13="","","" &amp; Территории!H13 &amp; "")</f>
        <v>город Курск</v>
      </c>
      <c r="I12" s="270" t="s">
        <v>161</v>
      </c>
      <c r="J12" s="271"/>
      <c r="K12" s="259"/>
      <c r="L12" s="259"/>
      <c r="M12" s="259"/>
      <c r="N12" s="259"/>
      <c r="O12" s="259"/>
      <c r="P12" s="259"/>
      <c r="Q12" s="259"/>
      <c r="R12" s="259"/>
      <c r="S12" s="259"/>
      <c r="T12" s="259"/>
    </row>
    <row r="13" s="260" customFormat="true" ht="56.25" hidden="false" customHeight="false" outlineLevel="0" collapsed="false">
      <c r="A13" s="272"/>
      <c r="B13" s="272"/>
      <c r="C13" s="272"/>
      <c r="D13" s="272" t="n">
        <v>1</v>
      </c>
      <c r="F13" s="267" t="e">
        <f aca="false">"4."&amp;mergeValue() &amp;"."&amp;mergeValue()&amp;"."&amp;mergeValue()&amp;"."&amp;mergeValue()</f>
        <v>#VALUE!</v>
      </c>
      <c r="G13" s="275" t="s">
        <v>162</v>
      </c>
      <c r="H13" s="269" t="str">
        <f aca="false">IF(Территории!R14="","","" &amp; Территории!R14 &amp; "")</f>
        <v>город Курск (38701000)</v>
      </c>
      <c r="I13" s="276" t="s">
        <v>163</v>
      </c>
      <c r="J13" s="271"/>
      <c r="K13" s="259"/>
      <c r="L13" s="259"/>
      <c r="M13" s="259"/>
      <c r="N13" s="259"/>
      <c r="O13" s="259"/>
      <c r="P13" s="259"/>
      <c r="Q13" s="259"/>
      <c r="R13" s="259"/>
      <c r="S13" s="259"/>
      <c r="T13" s="259"/>
    </row>
    <row r="14" s="237" customFormat="true" ht="3" hidden="false" customHeight="true" outlineLevel="0" collapsed="false">
      <c r="A14" s="200"/>
      <c r="B14" s="200"/>
      <c r="C14" s="200"/>
      <c r="D14" s="200"/>
      <c r="F14" s="291"/>
      <c r="G14" s="425"/>
      <c r="H14" s="426"/>
      <c r="I14" s="293"/>
      <c r="J14" s="200"/>
      <c r="K14" s="200"/>
      <c r="L14" s="200"/>
      <c r="M14" s="200"/>
      <c r="N14" s="200"/>
      <c r="O14" s="200"/>
      <c r="P14" s="200"/>
      <c r="Q14" s="200"/>
      <c r="R14" s="200"/>
      <c r="S14" s="200"/>
      <c r="T14" s="200"/>
    </row>
    <row r="15" s="237" customFormat="true" ht="15" hidden="false" customHeight="true" outlineLevel="0" collapsed="false">
      <c r="A15" s="200"/>
      <c r="B15" s="200"/>
      <c r="C15" s="200"/>
      <c r="D15" s="200"/>
      <c r="F15" s="291"/>
      <c r="G15" s="292" t="s">
        <v>168</v>
      </c>
      <c r="H15" s="292"/>
      <c r="I15" s="293"/>
      <c r="J15" s="200"/>
      <c r="K15" s="200"/>
      <c r="L15" s="200"/>
      <c r="M15" s="200"/>
      <c r="N15" s="200"/>
      <c r="O15" s="200"/>
      <c r="P15" s="200"/>
      <c r="Q15" s="200"/>
      <c r="R15" s="200"/>
      <c r="S15" s="200"/>
      <c r="T15" s="200"/>
    </row>
  </sheetData>
  <sheetProtection sheet="true" password="fa9c" objects="true" scenarios="true" formatColumns="false" formatRows="false"/>
  <mergeCells count="7">
    <mergeCell ref="F2:H2"/>
    <mergeCell ref="F4:H4"/>
    <mergeCell ref="I4:I5"/>
    <mergeCell ref="A8:A13"/>
    <mergeCell ref="B11:B13"/>
    <mergeCell ref="C12:C13"/>
    <mergeCell ref="G15:H15"/>
  </mergeCells>
  <dataValidations count="1">
    <dataValidation allowBlank="true" error="Допускается ввод не более 900 символов!" errorStyle="stop" errorTitle="Ошибка" operator="lessThanOrEqual" showDropDown="false" showErrorMessage="true" showInputMessage="true" sqref="I14:I15"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P2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94" width="9.14"/>
    <col collapsed="false" customWidth="true" hidden="true" outlineLevel="0" max="2" min="2" style="128" width="9.14"/>
    <col collapsed="false" customWidth="true" hidden="false" outlineLevel="0" max="3" min="3" style="257" width="3.71"/>
    <col collapsed="false" customWidth="true" hidden="false" outlineLevel="0" max="4" min="4" style="129" width="6.29"/>
    <col collapsed="false" customWidth="true" hidden="false" outlineLevel="0" max="6" min="5" style="129" width="64.14"/>
    <col collapsed="false" customWidth="true" hidden="false" outlineLevel="0" max="7" min="7" style="129" width="115.71"/>
    <col collapsed="false" customWidth="false" hidden="false" outlineLevel="0" max="8" min="8" style="129" width="10.57"/>
    <col collapsed="false" customWidth="false" hidden="false" outlineLevel="0" max="10" min="9" style="131" width="10.57"/>
    <col collapsed="false" customWidth="false" hidden="false" outlineLevel="0" max="16384" min="11" style="129" width="10.57"/>
  </cols>
  <sheetData>
    <row r="1" customFormat="false" ht="14.25" hidden="true" customHeight="false" outlineLevel="0" collapsed="false">
      <c r="M1" s="470"/>
      <c r="N1" s="470"/>
      <c r="P1" s="470"/>
    </row>
    <row r="2" customFormat="false" ht="14.25" hidden="true" customHeight="false" outlineLevel="0" collapsed="false"/>
    <row r="3" customFormat="false" ht="14.25" hidden="true" customHeight="false" outlineLevel="0" collapsed="false"/>
    <row r="4" customFormat="false" ht="3" hidden="false" customHeight="true" outlineLevel="0" collapsed="false">
      <c r="C4" s="296"/>
      <c r="D4" s="297"/>
      <c r="E4" s="297"/>
      <c r="F4" s="471"/>
      <c r="G4" s="471"/>
    </row>
    <row r="5" customFormat="false" ht="22.5" hidden="false" customHeight="true" outlineLevel="0" collapsed="false">
      <c r="C5" s="296"/>
      <c r="D5" s="298" t="s">
        <v>266</v>
      </c>
      <c r="E5" s="298"/>
      <c r="F5" s="298"/>
      <c r="G5" s="472"/>
    </row>
    <row r="6" customFormat="false" ht="3" hidden="false" customHeight="true" outlineLevel="0" collapsed="false">
      <c r="C6" s="296"/>
      <c r="D6" s="297"/>
      <c r="E6" s="473"/>
      <c r="F6" s="300"/>
      <c r="G6" s="474"/>
    </row>
    <row r="7" customFormat="false" ht="14.25" hidden="false" customHeight="true" outlineLevel="0" collapsed="false">
      <c r="C7" s="296"/>
      <c r="D7" s="311" t="s">
        <v>147</v>
      </c>
      <c r="E7" s="311"/>
      <c r="F7" s="311"/>
      <c r="G7" s="475" t="s">
        <v>148</v>
      </c>
    </row>
    <row r="8" customFormat="false" ht="14.25" hidden="false" customHeight="false" outlineLevel="0" collapsed="false">
      <c r="C8" s="296"/>
      <c r="D8" s="311" t="s">
        <v>95</v>
      </c>
      <c r="E8" s="476" t="s">
        <v>149</v>
      </c>
      <c r="F8" s="476" t="s">
        <v>267</v>
      </c>
      <c r="G8" s="475"/>
    </row>
    <row r="9" customFormat="false" ht="12" hidden="false" customHeight="true" outlineLevel="0" collapsed="false">
      <c r="C9" s="296"/>
      <c r="D9" s="227" t="s">
        <v>97</v>
      </c>
      <c r="E9" s="227" t="s">
        <v>98</v>
      </c>
      <c r="F9" s="227" t="s">
        <v>99</v>
      </c>
      <c r="G9" s="227" t="s">
        <v>100</v>
      </c>
    </row>
    <row r="10" customFormat="false" ht="22.5" hidden="false" customHeight="false" outlineLevel="0" collapsed="false">
      <c r="A10" s="477"/>
      <c r="C10" s="296"/>
      <c r="D10" s="478" t="n">
        <v>1</v>
      </c>
      <c r="E10" s="479" t="s">
        <v>268</v>
      </c>
      <c r="F10" s="480" t="s">
        <v>157</v>
      </c>
      <c r="G10" s="270"/>
    </row>
    <row r="11" customFormat="false" ht="14.25" hidden="false" customHeight="false" outlineLevel="0" collapsed="false">
      <c r="A11" s="477"/>
      <c r="C11" s="296"/>
      <c r="D11" s="478" t="s">
        <v>269</v>
      </c>
      <c r="E11" s="481" t="s">
        <v>270</v>
      </c>
      <c r="F11" s="480" t="s">
        <v>157</v>
      </c>
      <c r="G11" s="270"/>
    </row>
    <row r="12" customFormat="false" ht="21" hidden="false" customHeight="true" outlineLevel="0" collapsed="false">
      <c r="A12" s="477"/>
      <c r="C12" s="296"/>
      <c r="D12" s="478" t="s">
        <v>271</v>
      </c>
      <c r="E12" s="482"/>
      <c r="F12" s="483"/>
      <c r="G12" s="276" t="s">
        <v>272</v>
      </c>
    </row>
    <row r="13" customFormat="false" ht="15" hidden="false" customHeight="true" outlineLevel="0" collapsed="false">
      <c r="A13" s="477"/>
      <c r="C13" s="296"/>
      <c r="D13" s="484"/>
      <c r="E13" s="485" t="s">
        <v>273</v>
      </c>
      <c r="F13" s="486"/>
      <c r="G13" s="276"/>
    </row>
    <row r="14" customFormat="false" ht="14.25" hidden="false" customHeight="false" outlineLevel="0" collapsed="false">
      <c r="A14" s="477"/>
      <c r="C14" s="296"/>
      <c r="D14" s="478" t="s">
        <v>274</v>
      </c>
      <c r="E14" s="481" t="s">
        <v>275</v>
      </c>
      <c r="F14" s="480" t="s">
        <v>157</v>
      </c>
      <c r="G14" s="459"/>
    </row>
    <row r="15" customFormat="false" ht="42.95" hidden="false" customHeight="true" outlineLevel="0" collapsed="false">
      <c r="A15" s="477"/>
      <c r="C15" s="296"/>
      <c r="D15" s="478" t="s">
        <v>276</v>
      </c>
      <c r="E15" s="487"/>
      <c r="F15" s="488"/>
      <c r="G15" s="276" t="s">
        <v>277</v>
      </c>
    </row>
    <row r="16" customFormat="false" ht="15" hidden="false" customHeight="true" outlineLevel="0" collapsed="false">
      <c r="A16" s="477"/>
      <c r="C16" s="296"/>
      <c r="D16" s="484"/>
      <c r="E16" s="485" t="s">
        <v>273</v>
      </c>
      <c r="F16" s="489"/>
      <c r="G16" s="276"/>
    </row>
    <row r="17" customFormat="false" ht="14.25" hidden="false" customHeight="false" outlineLevel="0" collapsed="false">
      <c r="A17" s="477"/>
      <c r="C17" s="296"/>
      <c r="D17" s="478" t="s">
        <v>278</v>
      </c>
      <c r="E17" s="481" t="s">
        <v>279</v>
      </c>
      <c r="F17" s="480" t="s">
        <v>157</v>
      </c>
      <c r="G17" s="459"/>
    </row>
    <row r="18" customFormat="false" ht="18.75" hidden="true" customHeight="false" outlineLevel="0" collapsed="false">
      <c r="A18" s="477"/>
      <c r="C18" s="296"/>
      <c r="D18" s="490" t="s">
        <v>280</v>
      </c>
      <c r="E18" s="491"/>
      <c r="F18" s="492"/>
      <c r="G18" s="493"/>
      <c r="H18" s="494"/>
    </row>
    <row r="19" customFormat="false" ht="15" hidden="false" customHeight="true" outlineLevel="0" collapsed="false">
      <c r="A19" s="477"/>
      <c r="C19" s="296"/>
      <c r="D19" s="484"/>
      <c r="E19" s="485" t="s">
        <v>273</v>
      </c>
      <c r="F19" s="489"/>
      <c r="G19" s="495"/>
    </row>
    <row r="20" customFormat="false" ht="3" hidden="false" customHeight="true" outlineLevel="0" collapsed="false"/>
    <row r="21" customFormat="false" ht="14.25" hidden="false" customHeight="false" outlineLevel="0" collapsed="false">
      <c r="D21" s="496" t="s">
        <v>281</v>
      </c>
      <c r="E21" s="497" t="s">
        <v>282</v>
      </c>
      <c r="F21" s="366"/>
      <c r="G21" s="366"/>
      <c r="H21" s="366"/>
      <c r="I21" s="366"/>
      <c r="J21" s="366"/>
      <c r="K21" s="366"/>
      <c r="L21" s="366"/>
      <c r="M21" s="366"/>
      <c r="N21" s="366"/>
      <c r="O21" s="366"/>
      <c r="P21" s="366"/>
    </row>
  </sheetData>
  <sheetProtection sheet="true" password="fa9c" objects="true" scenarios="true" formatColumns="false" formatRows="false"/>
  <mergeCells count="5">
    <mergeCell ref="D5:F5"/>
    <mergeCell ref="D7:F7"/>
    <mergeCell ref="G7:G8"/>
    <mergeCell ref="G12:G13"/>
    <mergeCell ref="G15:G16"/>
  </mergeCells>
  <dataValidations count="2">
    <dataValidation allowBlank="true" error="Допускается ввод не более 900 символов!" errorStyle="stop" errorTitle="Ошибка" operator="lessThanOrEqual" showDropDown="false" showErrorMessage="true" showInputMessage="true" sqref="E12 G12 E15 G15 G18" type="textLength">
      <formula1>900</formula1>
      <formula2>0</formula2>
    </dataValidation>
    <dataValidation allowBlank="true" error="Допускается ввод не более 900 символов!" errorStyle="stop" errorTitle="Ошибка" operator="lessThanOrEqual" prompt="Введите ссылку на обосновывающие материалы, загруженные с помощью &quot;ЕИАС Мониторинг&quot;." showDropDown="false" showErrorMessage="true" showInputMessage="true" sqref="F12 F15:F16" type="textLength">
      <formula1>900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94" width="9.14"/>
    <col collapsed="false" customWidth="true" hidden="true" outlineLevel="0" max="2" min="2" style="128" width="9.14"/>
    <col collapsed="false" customWidth="true" hidden="false" outlineLevel="0" max="3" min="3" style="257" width="3.71"/>
    <col collapsed="false" customWidth="true" hidden="false" outlineLevel="0" max="4" min="4" style="129" width="6.29"/>
    <col collapsed="false" customWidth="true" hidden="false" outlineLevel="0" max="5" min="5" style="129" width="63.43"/>
    <col collapsed="false" customWidth="true" hidden="true" outlineLevel="0" max="6" min="6" style="129" width="1.71"/>
    <col collapsed="false" customWidth="true" hidden="false" outlineLevel="0" max="8" min="7" style="129" width="35.71"/>
    <col collapsed="false" customWidth="true" hidden="false" outlineLevel="0" max="9" min="9" style="129" width="91.57"/>
    <col collapsed="false" customWidth="false" hidden="false" outlineLevel="0" max="10" min="10" style="129" width="10.57"/>
    <col collapsed="false" customWidth="false" hidden="false" outlineLevel="0" max="12" min="11" style="131" width="10.57"/>
    <col collapsed="false" customWidth="false" hidden="false" outlineLevel="0" max="16384" min="13" style="129" width="10.57"/>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C4" s="296"/>
      <c r="D4" s="297"/>
      <c r="E4" s="297"/>
      <c r="F4" s="297"/>
      <c r="G4" s="297"/>
      <c r="H4" s="471"/>
      <c r="I4" s="471"/>
    </row>
    <row r="5" customFormat="false" ht="26.1" hidden="false" customHeight="true" outlineLevel="0" collapsed="false">
      <c r="C5" s="296"/>
      <c r="D5" s="298" t="s">
        <v>283</v>
      </c>
      <c r="E5" s="298"/>
      <c r="F5" s="298"/>
      <c r="G5" s="298"/>
      <c r="H5" s="298"/>
      <c r="I5" s="498"/>
    </row>
    <row r="6" customFormat="false" ht="3" hidden="false" customHeight="true" outlineLevel="0" collapsed="false">
      <c r="C6" s="296"/>
      <c r="D6" s="297"/>
      <c r="E6" s="473"/>
      <c r="F6" s="473"/>
      <c r="G6" s="473"/>
      <c r="H6" s="300"/>
      <c r="I6" s="474"/>
    </row>
    <row r="7" customFormat="false" ht="21" hidden="false" customHeight="true" outlineLevel="0" collapsed="false">
      <c r="C7" s="296"/>
      <c r="D7" s="311" t="s">
        <v>147</v>
      </c>
      <c r="E7" s="311"/>
      <c r="F7" s="311"/>
      <c r="G7" s="311"/>
      <c r="H7" s="311"/>
      <c r="I7" s="475" t="s">
        <v>148</v>
      </c>
    </row>
    <row r="8" customFormat="false" ht="21" hidden="false" customHeight="true" outlineLevel="0" collapsed="false">
      <c r="C8" s="296"/>
      <c r="D8" s="311" t="s">
        <v>95</v>
      </c>
      <c r="E8" s="476" t="s">
        <v>149</v>
      </c>
      <c r="F8" s="476"/>
      <c r="G8" s="476" t="s">
        <v>21</v>
      </c>
      <c r="H8" s="476" t="s">
        <v>267</v>
      </c>
      <c r="I8" s="475"/>
    </row>
    <row r="9" customFormat="false" ht="12" hidden="false" customHeight="true" outlineLevel="0" collapsed="false">
      <c r="C9" s="296"/>
      <c r="D9" s="227" t="s">
        <v>97</v>
      </c>
      <c r="E9" s="227" t="s">
        <v>98</v>
      </c>
      <c r="F9" s="227"/>
      <c r="G9" s="227" t="s">
        <v>99</v>
      </c>
      <c r="H9" s="227" t="s">
        <v>100</v>
      </c>
      <c r="I9" s="227" t="s">
        <v>101</v>
      </c>
    </row>
    <row r="10" customFormat="false" ht="14.25" hidden="false" customHeight="true" outlineLevel="0" collapsed="false">
      <c r="A10" s="477"/>
      <c r="C10" s="296"/>
      <c r="D10" s="478" t="n">
        <v>1</v>
      </c>
      <c r="E10" s="499" t="s">
        <v>284</v>
      </c>
      <c r="F10" s="499"/>
      <c r="G10" s="499"/>
      <c r="H10" s="499"/>
      <c r="I10" s="500"/>
    </row>
    <row r="11" customFormat="false" ht="20.1" hidden="false" customHeight="true" outlineLevel="0" collapsed="false">
      <c r="A11" s="477"/>
      <c r="C11" s="296"/>
      <c r="D11" s="478" t="s">
        <v>269</v>
      </c>
      <c r="E11" s="481" t="s">
        <v>285</v>
      </c>
      <c r="F11" s="480"/>
      <c r="G11" s="501"/>
      <c r="H11" s="480" t="s">
        <v>157</v>
      </c>
      <c r="I11" s="270" t="s">
        <v>286</v>
      </c>
    </row>
    <row r="12" customFormat="false" ht="45" hidden="false" customHeight="false" outlineLevel="0" collapsed="false">
      <c r="A12" s="477"/>
      <c r="C12" s="296"/>
      <c r="D12" s="478" t="s">
        <v>274</v>
      </c>
      <c r="E12" s="481" t="s">
        <v>287</v>
      </c>
      <c r="F12" s="480"/>
      <c r="G12" s="502"/>
      <c r="H12" s="483"/>
      <c r="I12" s="276" t="s">
        <v>288</v>
      </c>
    </row>
    <row r="13" customFormat="false" ht="22.5" hidden="false" customHeight="false" outlineLevel="0" collapsed="false">
      <c r="A13" s="477"/>
      <c r="B13" s="128" t="n">
        <v>3</v>
      </c>
      <c r="C13" s="296"/>
      <c r="D13" s="478" t="n">
        <v>2</v>
      </c>
      <c r="E13" s="499" t="s">
        <v>289</v>
      </c>
      <c r="F13" s="480"/>
      <c r="G13" s="480" t="s">
        <v>157</v>
      </c>
      <c r="H13" s="483"/>
      <c r="I13" s="403" t="s">
        <v>290</v>
      </c>
    </row>
    <row r="14" customFormat="false" ht="39" hidden="false" customHeight="true" outlineLevel="0" collapsed="false">
      <c r="A14" s="477"/>
      <c r="C14" s="296"/>
      <c r="D14" s="478" t="n">
        <v>3</v>
      </c>
      <c r="E14" s="499" t="s">
        <v>291</v>
      </c>
      <c r="F14" s="499"/>
      <c r="G14" s="499"/>
      <c r="H14" s="499"/>
      <c r="I14" s="334"/>
    </row>
    <row r="15" customFormat="false" ht="20.1" hidden="false" customHeight="true" outlineLevel="0" collapsed="false">
      <c r="A15" s="477"/>
      <c r="C15" s="296"/>
      <c r="D15" s="478" t="s">
        <v>292</v>
      </c>
      <c r="E15" s="503"/>
      <c r="F15" s="480"/>
      <c r="G15" s="480" t="s">
        <v>157</v>
      </c>
      <c r="H15" s="483"/>
      <c r="I15" s="276" t="s">
        <v>293</v>
      </c>
    </row>
    <row r="16" customFormat="false" ht="15" hidden="false" customHeight="true" outlineLevel="0" collapsed="false">
      <c r="A16" s="477"/>
      <c r="C16" s="296"/>
      <c r="D16" s="484"/>
      <c r="E16" s="504" t="s">
        <v>273</v>
      </c>
      <c r="F16" s="485"/>
      <c r="G16" s="485"/>
      <c r="H16" s="486"/>
      <c r="I16" s="276"/>
    </row>
    <row r="17" customFormat="false" ht="69" hidden="false" customHeight="true" outlineLevel="0" collapsed="false">
      <c r="A17" s="477"/>
      <c r="B17" s="128" t="n">
        <v>3</v>
      </c>
      <c r="C17" s="296"/>
      <c r="D17" s="478" t="n">
        <v>4</v>
      </c>
      <c r="E17" s="499" t="s">
        <v>294</v>
      </c>
      <c r="F17" s="499"/>
      <c r="G17" s="499"/>
      <c r="H17" s="499"/>
      <c r="I17" s="334"/>
    </row>
    <row r="18" customFormat="false" ht="20.1" hidden="false" customHeight="true" outlineLevel="0" collapsed="false">
      <c r="A18" s="477"/>
      <c r="C18" s="296"/>
      <c r="D18" s="478" t="s">
        <v>295</v>
      </c>
      <c r="E18" s="505" t="s">
        <v>296</v>
      </c>
      <c r="F18" s="480"/>
      <c r="G18" s="502"/>
      <c r="H18" s="480" t="s">
        <v>157</v>
      </c>
      <c r="I18" s="276" t="s">
        <v>297</v>
      </c>
    </row>
    <row r="19" customFormat="false" ht="15" hidden="false" customHeight="true" outlineLevel="0" collapsed="false">
      <c r="A19" s="477"/>
      <c r="C19" s="296"/>
      <c r="D19" s="484"/>
      <c r="E19" s="504" t="s">
        <v>273</v>
      </c>
      <c r="F19" s="485"/>
      <c r="G19" s="485"/>
      <c r="H19" s="486"/>
      <c r="I19" s="276"/>
    </row>
    <row r="20" customFormat="false" ht="30" hidden="false" customHeight="true" outlineLevel="0" collapsed="false">
      <c r="A20" s="477"/>
      <c r="B20" s="128" t="n">
        <v>3</v>
      </c>
      <c r="C20" s="296"/>
      <c r="D20" s="478" t="n">
        <v>5</v>
      </c>
      <c r="E20" s="499" t="s">
        <v>298</v>
      </c>
      <c r="F20" s="499"/>
      <c r="G20" s="499"/>
      <c r="H20" s="499"/>
      <c r="I20" s="334"/>
    </row>
    <row r="21" customFormat="false" ht="26.1" hidden="false" customHeight="true" outlineLevel="0" collapsed="false">
      <c r="A21" s="477"/>
      <c r="C21" s="296"/>
      <c r="D21" s="478" t="s">
        <v>299</v>
      </c>
      <c r="E21" s="481" t="s">
        <v>300</v>
      </c>
      <c r="F21" s="481"/>
      <c r="G21" s="481"/>
      <c r="H21" s="481"/>
      <c r="I21" s="334"/>
    </row>
    <row r="22" customFormat="false" ht="32.1" hidden="false" customHeight="true" outlineLevel="0" collapsed="false">
      <c r="A22" s="477"/>
      <c r="C22" s="296"/>
      <c r="D22" s="478" t="s">
        <v>301</v>
      </c>
      <c r="E22" s="506" t="s">
        <v>302</v>
      </c>
      <c r="F22" s="480"/>
      <c r="G22" s="502"/>
      <c r="H22" s="480" t="s">
        <v>157</v>
      </c>
      <c r="I22" s="276" t="s">
        <v>303</v>
      </c>
    </row>
    <row r="23" customFormat="false" ht="15" hidden="false" customHeight="true" outlineLevel="0" collapsed="false">
      <c r="A23" s="477"/>
      <c r="C23" s="296"/>
      <c r="D23" s="484"/>
      <c r="E23" s="485" t="s">
        <v>273</v>
      </c>
      <c r="F23" s="507"/>
      <c r="G23" s="507"/>
      <c r="H23" s="486"/>
      <c r="I23" s="276"/>
    </row>
    <row r="24" customFormat="false" ht="14.25" hidden="false" customHeight="true" outlineLevel="0" collapsed="false">
      <c r="A24" s="477"/>
      <c r="C24" s="296"/>
      <c r="D24" s="478" t="s">
        <v>304</v>
      </c>
      <c r="E24" s="481" t="s">
        <v>305</v>
      </c>
      <c r="F24" s="481"/>
      <c r="G24" s="481"/>
      <c r="H24" s="481"/>
      <c r="I24" s="334"/>
    </row>
    <row r="25" customFormat="false" ht="54.95" hidden="false" customHeight="true" outlineLevel="0" collapsed="false">
      <c r="A25" s="477"/>
      <c r="C25" s="296"/>
      <c r="D25" s="478" t="s">
        <v>306</v>
      </c>
      <c r="E25" s="506" t="s">
        <v>307</v>
      </c>
      <c r="F25" s="480"/>
      <c r="G25" s="502"/>
      <c r="H25" s="480" t="s">
        <v>157</v>
      </c>
      <c r="I25" s="276" t="s">
        <v>308</v>
      </c>
    </row>
    <row r="26" customFormat="false" ht="15" hidden="false" customHeight="true" outlineLevel="0" collapsed="false">
      <c r="A26" s="477"/>
      <c r="C26" s="296"/>
      <c r="D26" s="484"/>
      <c r="E26" s="485" t="s">
        <v>273</v>
      </c>
      <c r="F26" s="507"/>
      <c r="G26" s="507"/>
      <c r="H26" s="486"/>
      <c r="I26" s="276"/>
    </row>
    <row r="27" customFormat="false" ht="26.1" hidden="false" customHeight="true" outlineLevel="0" collapsed="false">
      <c r="A27" s="477"/>
      <c r="C27" s="296"/>
      <c r="D27" s="478" t="s">
        <v>309</v>
      </c>
      <c r="E27" s="481" t="s">
        <v>310</v>
      </c>
      <c r="F27" s="481"/>
      <c r="G27" s="481"/>
      <c r="H27" s="481"/>
      <c r="I27" s="334"/>
    </row>
    <row r="28" customFormat="false" ht="32.1" hidden="false" customHeight="true" outlineLevel="0" collapsed="false">
      <c r="A28" s="477"/>
      <c r="C28" s="296"/>
      <c r="D28" s="478" t="s">
        <v>311</v>
      </c>
      <c r="E28" s="506" t="s">
        <v>312</v>
      </c>
      <c r="F28" s="480"/>
      <c r="G28" s="508"/>
      <c r="H28" s="480" t="s">
        <v>157</v>
      </c>
      <c r="I28" s="276" t="s">
        <v>313</v>
      </c>
      <c r="L28" s="131" t="s">
        <v>314</v>
      </c>
    </row>
    <row r="29" customFormat="false" ht="15" hidden="false" customHeight="true" outlineLevel="0" collapsed="false">
      <c r="A29" s="477"/>
      <c r="C29" s="296"/>
      <c r="D29" s="484"/>
      <c r="E29" s="485" t="s">
        <v>273</v>
      </c>
      <c r="F29" s="507"/>
      <c r="G29" s="507"/>
      <c r="H29" s="486"/>
      <c r="I29" s="276"/>
    </row>
    <row r="30" customFormat="false" ht="49.5" hidden="false" customHeight="true" outlineLevel="0" collapsed="false">
      <c r="A30" s="477"/>
      <c r="B30" s="128" t="n">
        <v>3</v>
      </c>
      <c r="C30" s="296"/>
      <c r="D30" s="478" t="s">
        <v>102</v>
      </c>
      <c r="E30" s="499" t="s">
        <v>315</v>
      </c>
      <c r="F30" s="499"/>
      <c r="G30" s="499"/>
      <c r="H30" s="499"/>
      <c r="I30" s="334"/>
    </row>
    <row r="31" customFormat="false" ht="20.1" hidden="false" customHeight="true" outlineLevel="0" collapsed="false">
      <c r="A31" s="477"/>
      <c r="C31" s="296"/>
      <c r="D31" s="478" t="s">
        <v>316</v>
      </c>
      <c r="E31" s="503"/>
      <c r="F31" s="480"/>
      <c r="G31" s="480" t="s">
        <v>157</v>
      </c>
      <c r="H31" s="483"/>
      <c r="I31" s="276" t="s">
        <v>317</v>
      </c>
    </row>
    <row r="32" customFormat="false" ht="15" hidden="false" customHeight="true" outlineLevel="0" collapsed="false">
      <c r="A32" s="477"/>
      <c r="C32" s="296"/>
      <c r="D32" s="484"/>
      <c r="E32" s="504" t="s">
        <v>273</v>
      </c>
      <c r="F32" s="507"/>
      <c r="G32" s="507"/>
      <c r="H32" s="486"/>
      <c r="I32" s="276"/>
    </row>
    <row r="33" s="1" customFormat="true" ht="3" hidden="false" customHeight="true" outlineLevel="0" collapsed="false">
      <c r="A33" s="477"/>
      <c r="K33" s="509"/>
      <c r="L33" s="509"/>
    </row>
    <row r="34" customFormat="false" ht="24.75" hidden="false" customHeight="true" outlineLevel="0" collapsed="false">
      <c r="D34" s="510" t="n">
        <v>1</v>
      </c>
      <c r="E34" s="292" t="s">
        <v>318</v>
      </c>
      <c r="F34" s="292"/>
      <c r="G34" s="292"/>
      <c r="H34" s="292"/>
      <c r="I34" s="292"/>
    </row>
  </sheetData>
  <sheetProtection sheet="true" password="fa9c" objects="true" scenarios="true" formatColumns="false" formatRows="false"/>
  <mergeCells count="18">
    <mergeCell ref="D5:H5"/>
    <mergeCell ref="D7:H7"/>
    <mergeCell ref="I7:I8"/>
    <mergeCell ref="E10:H10"/>
    <mergeCell ref="E14:H14"/>
    <mergeCell ref="I15:I16"/>
    <mergeCell ref="E17:H17"/>
    <mergeCell ref="I18:I19"/>
    <mergeCell ref="E20:H20"/>
    <mergeCell ref="E21:H21"/>
    <mergeCell ref="I22:I23"/>
    <mergeCell ref="E24:H24"/>
    <mergeCell ref="I25:I26"/>
    <mergeCell ref="E27:H27"/>
    <mergeCell ref="I28:I29"/>
    <mergeCell ref="E30:H30"/>
    <mergeCell ref="I31:I32"/>
    <mergeCell ref="E34:I34"/>
  </mergeCells>
  <dataValidations count="4">
    <dataValidation allowBlank="true" error="Допускается ввод не более 900 символов!" errorStyle="stop" errorTitle="Ошибка" operator="lessThanOrEqual" showDropDown="false" showErrorMessage="true" showInputMessage="true" sqref="E12 G12 I12:I13 E15 I15 E18 G18 I18 E22 G22 I22 E25 G25 I25 E28 I28 E31 I31" type="textLength">
      <formula1>900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G11" type="none">
      <formula1>0</formula1>
      <formula2>0</formula2>
    </dataValidation>
    <dataValidation allowBlank="true" error="Допускается ввод не более 900 символов!" errorStyle="stop" errorTitle="Ошибка" operator="lessThanOrEqual" prompt="Введите ссылку на обосновывающие материалы, загруженные с помощью &quot;ЕИАС Мониторинг&quot;." showDropDown="false" showErrorMessage="true" showInputMessage="true" sqref="H12:H13 H15 H31" type="textLength">
      <formula1>900</formula1>
      <formula2>0</formula2>
    </dataValidation>
    <dataValidation allowBlank="true" error="для выбора выполните двойной щелчок по ячейке" errorStyle="stop" operator="between" prompt="Для выбора выполните двойной щелчок левой клавиши мыши по соответствующей ячейке." showDropDown="true" showErrorMessage="true" showInputMessage="true" sqref="G28" type="list">
      <formula1>"a"</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N15"/>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4.25" zeroHeight="false" outlineLevelRow="0" outlineLevelCol="0"/>
  <cols>
    <col collapsed="false" customWidth="false" hidden="true" outlineLevel="0" max="1" min="1" style="511" width="9.14"/>
    <col collapsed="false" customWidth="false" hidden="true" outlineLevel="0" max="2" min="2" style="512" width="9.14"/>
    <col collapsed="false" customWidth="true" hidden="false" outlineLevel="0" max="3" min="3" style="513" width="3.71"/>
    <col collapsed="false" customWidth="true" hidden="false" outlineLevel="0" max="4" min="4" style="514" width="7"/>
    <col collapsed="false" customWidth="true" hidden="false" outlineLevel="0" max="5" min="5" style="514" width="11.29"/>
    <col collapsed="false" customWidth="true" hidden="false" outlineLevel="0" max="6" min="6" style="514" width="41"/>
    <col collapsed="false" customWidth="true" hidden="false" outlineLevel="0" max="7" min="7" style="514" width="18"/>
    <col collapsed="false" customWidth="true" hidden="false" outlineLevel="0" max="8" min="8" style="514" width="13.14"/>
    <col collapsed="false" customWidth="true" hidden="false" outlineLevel="0" max="9" min="9" style="514" width="11.43"/>
    <col collapsed="false" customWidth="true" hidden="false" outlineLevel="0" max="10" min="10" style="514" width="42.14"/>
    <col collapsed="false" customWidth="true" hidden="false" outlineLevel="0" max="11" min="11" style="514" width="115.71"/>
    <col collapsed="false" customWidth="true" hidden="false" outlineLevel="0" max="12" min="12" style="514" width="3.71"/>
    <col collapsed="false" customWidth="false" hidden="false" outlineLevel="0" max="16384" min="13" style="514" width="9.14"/>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row r="5" s="129" customFormat="true" ht="22.5" hidden="false" customHeight="true" outlineLevel="0" collapsed="false">
      <c r="A5" s="128"/>
      <c r="C5" s="416"/>
      <c r="D5" s="147" t="s">
        <v>319</v>
      </c>
      <c r="E5" s="147"/>
      <c r="F5" s="147"/>
      <c r="G5" s="147"/>
      <c r="H5" s="147"/>
      <c r="I5" s="147"/>
      <c r="J5" s="147"/>
      <c r="K5" s="203"/>
    </row>
    <row r="6" customFormat="false" ht="3" hidden="true" customHeight="true" outlineLevel="0" collapsed="false">
      <c r="D6" s="515"/>
      <c r="E6" s="515"/>
      <c r="G6" s="515"/>
      <c r="H6" s="515"/>
      <c r="I6" s="515"/>
      <c r="J6" s="515"/>
      <c r="K6" s="515"/>
    </row>
    <row r="7" s="511" customFormat="true" ht="3" hidden="false" customHeight="true" outlineLevel="0" collapsed="false">
      <c r="B7" s="512"/>
      <c r="C7" s="513"/>
      <c r="D7" s="516"/>
      <c r="E7" s="516"/>
      <c r="G7" s="516"/>
      <c r="H7" s="516"/>
      <c r="I7" s="516"/>
      <c r="J7" s="516"/>
      <c r="K7" s="516"/>
      <c r="L7" s="517"/>
    </row>
    <row r="8" customFormat="false" ht="14.25" hidden="false" customHeight="true" outlineLevel="0" collapsed="false">
      <c r="D8" s="518" t="s">
        <v>147</v>
      </c>
      <c r="E8" s="518"/>
      <c r="F8" s="518"/>
      <c r="G8" s="518"/>
      <c r="H8" s="518"/>
      <c r="I8" s="518"/>
      <c r="J8" s="518"/>
      <c r="K8" s="518" t="s">
        <v>148</v>
      </c>
    </row>
    <row r="9" customFormat="false" ht="14.25" hidden="false" customHeight="true" outlineLevel="0" collapsed="false">
      <c r="D9" s="518" t="s">
        <v>95</v>
      </c>
      <c r="E9" s="518" t="s">
        <v>320</v>
      </c>
      <c r="F9" s="518"/>
      <c r="G9" s="518" t="s">
        <v>321</v>
      </c>
      <c r="H9" s="518"/>
      <c r="I9" s="518"/>
      <c r="J9" s="518"/>
      <c r="K9" s="518"/>
    </row>
    <row r="10" customFormat="false" ht="22.5" hidden="false" customHeight="false" outlineLevel="0" collapsed="false">
      <c r="D10" s="518"/>
      <c r="E10" s="518" t="s">
        <v>322</v>
      </c>
      <c r="F10" s="518" t="s">
        <v>96</v>
      </c>
      <c r="G10" s="518" t="s">
        <v>96</v>
      </c>
      <c r="H10" s="518" t="s">
        <v>322</v>
      </c>
      <c r="I10" s="518" t="s">
        <v>323</v>
      </c>
      <c r="J10" s="518" t="s">
        <v>267</v>
      </c>
      <c r="K10" s="518"/>
    </row>
    <row r="11" customFormat="false" ht="12" hidden="false" customHeight="true" outlineLevel="0" collapsed="false">
      <c r="D11" s="227" t="s">
        <v>97</v>
      </c>
      <c r="E11" s="227" t="s">
        <v>98</v>
      </c>
      <c r="F11" s="227" t="s">
        <v>99</v>
      </c>
      <c r="G11" s="227" t="s">
        <v>100</v>
      </c>
      <c r="H11" s="227" t="s">
        <v>101</v>
      </c>
      <c r="I11" s="227" t="s">
        <v>102</v>
      </c>
      <c r="J11" s="227" t="s">
        <v>103</v>
      </c>
      <c r="K11" s="227" t="s">
        <v>128</v>
      </c>
    </row>
    <row r="12" s="525" customFormat="true" ht="54.95" hidden="false" customHeight="true" outlineLevel="0" collapsed="false">
      <c r="A12" s="3" t="s">
        <v>99</v>
      </c>
      <c r="B12" s="519"/>
      <c r="C12" s="520"/>
      <c r="D12" s="521" t="s">
        <v>97</v>
      </c>
      <c r="E12" s="522"/>
      <c r="F12" s="523"/>
      <c r="G12" s="523"/>
      <c r="H12" s="523"/>
      <c r="I12" s="349"/>
      <c r="J12" s="524"/>
      <c r="K12" s="276" t="s">
        <v>324</v>
      </c>
      <c r="M12" s="526" t="e">
        <f aca="false">IF(ISERROR(INDEX(#NAME?,MATCH(E12,#NAME?,0),1)),"",INDEX(#NAME?,MATCH(E12,#NAME?,0),1))</f>
        <v>#N/A</v>
      </c>
      <c r="N12" s="527"/>
    </row>
    <row r="13" s="514" customFormat="true" ht="15" hidden="false" customHeight="true" outlineLevel="0" collapsed="false">
      <c r="D13" s="484"/>
      <c r="E13" s="528" t="s">
        <v>258</v>
      </c>
      <c r="F13" s="529"/>
      <c r="G13" s="529"/>
      <c r="H13" s="529"/>
      <c r="I13" s="529"/>
      <c r="J13" s="530"/>
      <c r="K13" s="276"/>
    </row>
    <row r="14" s="514" customFormat="true" ht="3" hidden="false" customHeight="true" outlineLevel="0" collapsed="false"/>
    <row r="15" customFormat="false" ht="27.75" hidden="false" customHeight="true" outlineLevel="0" collapsed="false">
      <c r="E15" s="531" t="s">
        <v>325</v>
      </c>
      <c r="F15" s="531"/>
      <c r="G15" s="531"/>
      <c r="H15" s="531"/>
      <c r="I15" s="531"/>
      <c r="J15" s="531"/>
    </row>
  </sheetData>
  <sheetProtection sheet="true" password="fa9c" objects="true" scenarios="true" formatColumns="false" formatRows="false"/>
  <mergeCells count="8">
    <mergeCell ref="D5:J5"/>
    <mergeCell ref="D8:J8"/>
    <mergeCell ref="K8:K10"/>
    <mergeCell ref="D9:D10"/>
    <mergeCell ref="E9:F9"/>
    <mergeCell ref="G9:J9"/>
    <mergeCell ref="K12:K13"/>
    <mergeCell ref="E15:J15"/>
  </mergeCells>
  <dataValidations count="4">
    <dataValidation allowBlank="true" error="Допускается ввод не более 900 символов!" errorStyle="stop" errorTitle="Ошибка" operator="lessThanOrEqual" showDropDown="false" showErrorMessage="true" showInputMessage="true" sqref="F12:H12" type="textLength">
      <formula1>900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I12" type="none">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E12" type="list">
      <formula1>0</formula1>
      <formula2>0</formula2>
    </dataValidation>
    <dataValidation allowBlank="true" error="Допускается ввод не более 900 символов!" errorStyle="stop" errorTitle="Ошибка" operator="lessThanOrEqual" prompt="Введите ссылку на обосновывающие материалы, загруженные с помощью &quot;ЕИАС Мониторинг&quot;." showDropDown="false" showErrorMessage="true" showInputMessage="true" sqref="J12" type="textLength">
      <formula1>900</formula1>
      <formula2>0</formula2>
    </dataValidation>
  </dataValidations>
  <printOptions headings="false" gridLines="false" gridLinesSet="true" horizontalCentered="true" verticalCentered="false"/>
  <pageMargins left="0.236111111111111" right="0.236111111111111" top="0.236111111111111" bottom="0.236111111111111" header="0.511811023622047" footer="0.511811023622047"/>
  <pageSetup paperSize="75" scale="100" fitToWidth="1" fitToHeight="0" pageOrder="downThenOver" orientation="landscape" blackAndWhite="false" draft="false" cellComments="none" horizontalDpi="300" verticalDpi="300" copies="1"/>
  <headerFooter differentFirst="false" differentOddEven="false">
    <oddHeader/>
    <oddFooter/>
  </headerFooter>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C1:I1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4.25" zeroHeight="false" outlineLevelRow="0" outlineLevelCol="0"/>
  <cols>
    <col collapsed="false" customWidth="false" hidden="true" outlineLevel="0" max="2" min="1" style="532" width="9.14"/>
    <col collapsed="false" customWidth="true" hidden="false" outlineLevel="0" max="3" min="3" style="533" width="3.71"/>
    <col collapsed="false" customWidth="true" hidden="false" outlineLevel="0" max="4" min="4" style="532" width="6.29"/>
    <col collapsed="false" customWidth="true" hidden="false" outlineLevel="0" max="5" min="5" style="532" width="94.86"/>
    <col collapsed="false" customWidth="false" hidden="false" outlineLevel="0" max="16384" min="6" style="532" width="9.14"/>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14.25" hidden="true" customHeight="false" outlineLevel="0" collapsed="false"/>
    <row r="5" customFormat="false" ht="14.25" hidden="true" customHeight="false" outlineLevel="0" collapsed="false"/>
    <row r="6" customFormat="false" ht="3" hidden="false" customHeight="true" outlineLevel="0" collapsed="false">
      <c r="C6" s="534"/>
      <c r="D6" s="535"/>
      <c r="E6" s="535"/>
    </row>
    <row r="7" customFormat="false" ht="22.5" hidden="false" customHeight="true" outlineLevel="0" collapsed="false">
      <c r="C7" s="534"/>
      <c r="D7" s="147" t="s">
        <v>326</v>
      </c>
      <c r="E7" s="147"/>
      <c r="F7" s="536"/>
    </row>
    <row r="8" customFormat="false" ht="3" hidden="false" customHeight="true" outlineLevel="0" collapsed="false">
      <c r="C8" s="534"/>
      <c r="D8" s="535"/>
      <c r="E8" s="535"/>
    </row>
    <row r="9" customFormat="false" ht="15.95" hidden="false" customHeight="true" outlineLevel="0" collapsed="false">
      <c r="C9" s="534"/>
      <c r="D9" s="311" t="s">
        <v>95</v>
      </c>
      <c r="E9" s="537" t="s">
        <v>327</v>
      </c>
    </row>
    <row r="10" customFormat="false" ht="12" hidden="false" customHeight="true" outlineLevel="0" collapsed="false">
      <c r="C10" s="534"/>
      <c r="D10" s="227" t="s">
        <v>97</v>
      </c>
      <c r="E10" s="227" t="s">
        <v>98</v>
      </c>
    </row>
    <row r="11" customFormat="false" ht="1.5" hidden="false" customHeight="true" outlineLevel="0" collapsed="false">
      <c r="C11" s="534"/>
      <c r="D11" s="538" t="n">
        <v>0</v>
      </c>
      <c r="E11" s="539"/>
    </row>
    <row r="12" customFormat="false" ht="27" hidden="false" customHeight="true" outlineLevel="0" collapsed="false">
      <c r="C12" s="540"/>
      <c r="D12" s="541" t="n">
        <v>1</v>
      </c>
      <c r="E12" s="542" t="s">
        <v>328</v>
      </c>
    </row>
    <row r="13" customFormat="false" ht="37.5" hidden="false" customHeight="true" outlineLevel="0" collapsed="false">
      <c r="C13" s="540" t="s">
        <v>200</v>
      </c>
      <c r="D13" s="541" t="n">
        <v>2</v>
      </c>
      <c r="E13" s="542" t="s">
        <v>329</v>
      </c>
    </row>
    <row r="14" customFormat="false" ht="12" hidden="false" customHeight="true" outlineLevel="0" collapsed="false">
      <c r="C14" s="534"/>
      <c r="D14" s="543"/>
      <c r="E14" s="544" t="s">
        <v>330</v>
      </c>
    </row>
    <row r="15" customFormat="false" ht="3" hidden="false" customHeight="true" outlineLevel="0" collapsed="false"/>
    <row r="16" customFormat="false" ht="22.5" hidden="false" customHeight="true" outlineLevel="0" collapsed="false">
      <c r="C16" s="545"/>
      <c r="D16" s="546" t="s">
        <v>331</v>
      </c>
      <c r="E16" s="546"/>
      <c r="F16" s="547"/>
      <c r="G16" s="547"/>
      <c r="H16" s="547"/>
      <c r="I16" s="547"/>
    </row>
  </sheetData>
  <sheetProtection sheet="true" password="fa9c" objects="true" scenarios="true" formatColumns="false" formatRows="false"/>
  <mergeCells count="2">
    <mergeCell ref="D7:E7"/>
    <mergeCell ref="D16:E16"/>
  </mergeCells>
  <dataValidations count="1">
    <dataValidation allowBlank="true" error="Допускается ввод не более 900 символов!" errorStyle="stop" errorTitle="Ошибка" operator="lessThanOrEqual" showDropDown="false" showErrorMessage="true" showInputMessage="true" sqref="E11:E13" type="textLength">
      <formula1>900</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15"/>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20" min="13" style="134" width="10.57"/>
    <col collapsed="false" customWidth="false" hidden="false" outlineLevel="0" max="16384" min="21" style="129" width="10.57"/>
  </cols>
  <sheetData>
    <row r="1" customFormat="false" ht="3" hidden="false" customHeight="true" outlineLevel="0" collapsed="false">
      <c r="A1" s="256" t="s">
        <v>131</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c r="O4" s="259"/>
      <c r="P4" s="259"/>
      <c r="Q4" s="259"/>
      <c r="R4" s="259"/>
      <c r="S4" s="259"/>
      <c r="T4" s="259"/>
    </row>
    <row r="5" s="260" customFormat="true" ht="11.25" hidden="false" customHeight="true" outlineLevel="0" collapsed="false">
      <c r="A5" s="259"/>
      <c r="B5" s="259"/>
      <c r="C5" s="259"/>
      <c r="D5" s="259"/>
      <c r="F5" s="261" t="s">
        <v>95</v>
      </c>
      <c r="G5" s="262" t="s">
        <v>149</v>
      </c>
      <c r="H5" s="263" t="s">
        <v>21</v>
      </c>
      <c r="I5" s="261"/>
      <c r="J5" s="259"/>
      <c r="K5" s="259"/>
      <c r="L5" s="259"/>
      <c r="M5" s="259"/>
      <c r="N5" s="259"/>
      <c r="O5" s="259"/>
      <c r="P5" s="259"/>
      <c r="Q5" s="259"/>
      <c r="R5" s="259"/>
      <c r="S5" s="259"/>
      <c r="T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c r="O6" s="259"/>
      <c r="P6" s="259"/>
      <c r="Q6" s="259"/>
      <c r="R6" s="259"/>
      <c r="S6" s="259"/>
      <c r="T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c r="O7" s="259"/>
      <c r="P7" s="259"/>
      <c r="Q7" s="259"/>
      <c r="R7" s="259"/>
      <c r="S7" s="259"/>
      <c r="T7" s="259"/>
    </row>
    <row r="8" s="260" customFormat="true" ht="45" hidden="false" customHeight="false" outlineLevel="0" collapsed="false">
      <c r="A8" s="272" t="n">
        <v>1</v>
      </c>
      <c r="B8" s="259"/>
      <c r="C8" s="259"/>
      <c r="D8" s="259"/>
      <c r="F8" s="267" t="e">
        <f aca="false">"2." &amp;mergeValue()</f>
        <v>#VALUE!</v>
      </c>
      <c r="G8" s="268" t="s">
        <v>152</v>
      </c>
      <c r="H8" s="269" t="str">
        <f aca="false">IF('Перечень тарифов'!R21="","наименование отсутствует","" &amp; 'Перечень тарифов'!R21 &amp; "")</f>
        <v>наименование отсутствует</v>
      </c>
      <c r="I8" s="270" t="s">
        <v>153</v>
      </c>
      <c r="J8" s="271"/>
      <c r="K8" s="259"/>
      <c r="L8" s="259"/>
      <c r="M8" s="259"/>
      <c r="N8" s="259"/>
      <c r="O8" s="259"/>
      <c r="P8" s="259"/>
      <c r="Q8" s="259"/>
      <c r="R8" s="259"/>
      <c r="S8" s="259"/>
      <c r="T8" s="259"/>
    </row>
    <row r="9" s="260" customFormat="true" ht="22.5" hidden="false" customHeight="false" outlineLevel="0" collapsed="false">
      <c r="A9" s="272"/>
      <c r="B9" s="259"/>
      <c r="C9" s="259"/>
      <c r="D9" s="259"/>
      <c r="F9" s="267" t="e">
        <f aca="false">"3." &amp;mergeValue()</f>
        <v>#VALUE!</v>
      </c>
      <c r="G9" s="268" t="s">
        <v>154</v>
      </c>
      <c r="H9" s="269" t="str">
        <f aca="false">IF('Перечень тарифов'!F21="","наименование отсутствует","" &amp; 'Перечень тарифов'!F21 &amp; "")</f>
        <v>Производство тепловой энергии. Некомбинированная выработка</v>
      </c>
      <c r="I9" s="270" t="s">
        <v>155</v>
      </c>
      <c r="J9" s="271"/>
      <c r="K9" s="259"/>
      <c r="L9" s="259"/>
      <c r="M9" s="259"/>
      <c r="N9" s="259"/>
      <c r="O9" s="259"/>
      <c r="P9" s="259"/>
      <c r="Q9" s="259"/>
      <c r="R9" s="259"/>
      <c r="S9" s="259"/>
      <c r="T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c r="O10" s="259"/>
      <c r="P10" s="259"/>
      <c r="Q10" s="259"/>
      <c r="R10" s="259"/>
      <c r="S10" s="259"/>
      <c r="T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c r="O11" s="259"/>
      <c r="P11" s="259"/>
      <c r="Q11" s="259"/>
      <c r="R11" s="259"/>
      <c r="S11" s="259"/>
      <c r="T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t="str">
        <f aca="false">IF(Территории!H13="","","" &amp; Территории!H13 &amp; "")</f>
        <v>город Курск</v>
      </c>
      <c r="I12" s="270" t="s">
        <v>161</v>
      </c>
      <c r="J12" s="271"/>
      <c r="K12" s="259"/>
      <c r="L12" s="259"/>
      <c r="M12" s="259"/>
      <c r="N12" s="259"/>
      <c r="O12" s="259"/>
      <c r="P12" s="259"/>
      <c r="Q12" s="259"/>
      <c r="R12" s="259"/>
      <c r="S12" s="259"/>
      <c r="T12" s="259"/>
    </row>
    <row r="13" s="260" customFormat="true" ht="56.25" hidden="false" customHeight="false" outlineLevel="0" collapsed="false">
      <c r="A13" s="272"/>
      <c r="B13" s="272"/>
      <c r="C13" s="272"/>
      <c r="D13" s="272" t="n">
        <v>1</v>
      </c>
      <c r="F13" s="267" t="e">
        <f aca="false">"4."&amp;mergeValue() &amp;"."&amp;mergeValue()&amp;"."&amp;mergeValue()&amp;"."&amp;mergeValue()</f>
        <v>#VALUE!</v>
      </c>
      <c r="G13" s="275" t="s">
        <v>162</v>
      </c>
      <c r="H13" s="269" t="str">
        <f aca="false">IF(Территории!R14="","","" &amp; Территории!R14 &amp; "")</f>
        <v>город Курск (38701000)</v>
      </c>
      <c r="I13" s="276" t="s">
        <v>163</v>
      </c>
      <c r="J13" s="271"/>
      <c r="K13" s="259"/>
      <c r="L13" s="259"/>
      <c r="M13" s="259"/>
      <c r="N13" s="259"/>
      <c r="O13" s="259"/>
      <c r="P13" s="259"/>
      <c r="Q13" s="259"/>
      <c r="R13" s="259"/>
      <c r="S13" s="259"/>
      <c r="T13" s="259"/>
    </row>
    <row r="14" s="237" customFormat="true" ht="3" hidden="false" customHeight="true" outlineLevel="0" collapsed="false">
      <c r="A14" s="200"/>
      <c r="B14" s="200"/>
      <c r="C14" s="200"/>
      <c r="D14" s="200"/>
      <c r="F14" s="291"/>
      <c r="G14" s="425"/>
      <c r="H14" s="426"/>
      <c r="I14" s="293"/>
      <c r="J14" s="200"/>
      <c r="K14" s="200"/>
      <c r="L14" s="200"/>
      <c r="M14" s="200"/>
      <c r="N14" s="200"/>
      <c r="O14" s="200"/>
      <c r="P14" s="200"/>
      <c r="Q14" s="200"/>
      <c r="R14" s="200"/>
      <c r="S14" s="200"/>
      <c r="T14" s="200"/>
    </row>
    <row r="15" s="237" customFormat="true" ht="15" hidden="false" customHeight="true" outlineLevel="0" collapsed="false">
      <c r="A15" s="200"/>
      <c r="B15" s="200"/>
      <c r="C15" s="200"/>
      <c r="D15" s="200"/>
      <c r="F15" s="291"/>
      <c r="G15" s="292" t="s">
        <v>168</v>
      </c>
      <c r="H15" s="292"/>
      <c r="I15" s="293"/>
      <c r="J15" s="200"/>
      <c r="K15" s="200"/>
      <c r="L15" s="200"/>
      <c r="M15" s="200"/>
      <c r="N15" s="200"/>
      <c r="O15" s="200"/>
      <c r="P15" s="200"/>
      <c r="Q15" s="200"/>
      <c r="R15" s="200"/>
      <c r="S15" s="200"/>
      <c r="T15" s="200"/>
    </row>
  </sheetData>
  <sheetProtection sheet="true" password="fa9c" objects="true" scenarios="true" formatColumns="false" formatRows="false"/>
  <mergeCells count="7">
    <mergeCell ref="F2:H2"/>
    <mergeCell ref="F4:H4"/>
    <mergeCell ref="I4:I5"/>
    <mergeCell ref="A8:A13"/>
    <mergeCell ref="B11:B13"/>
    <mergeCell ref="C12:C13"/>
    <mergeCell ref="G15:H15"/>
  </mergeCells>
  <dataValidations count="1">
    <dataValidation allowBlank="true" error="Допускается ввод не более 900 символов!" errorStyle="stop" errorTitle="Ошибка" operator="lessThanOrEqual" showDropDown="false" showErrorMessage="true" showInputMessage="true" sqref="I14:I15"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C1:L12"/>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4.25" zeroHeight="false" outlineLevelRow="0" outlineLevelCol="0"/>
  <cols>
    <col collapsed="false" customWidth="false" hidden="true" outlineLevel="0" max="2" min="1" style="532" width="9.14"/>
    <col collapsed="false" customWidth="true" hidden="false" outlineLevel="0" max="3" min="3" style="533" width="3.71"/>
    <col collapsed="false" customWidth="true" hidden="false" outlineLevel="0" max="4" min="4" style="532" width="6.29"/>
    <col collapsed="false" customWidth="true" hidden="false" outlineLevel="0" max="5" min="5" style="532" width="94.86"/>
    <col collapsed="false" customWidth="false" hidden="false" outlineLevel="0" max="16384" min="6" style="532" width="9.14"/>
  </cols>
  <sheetData>
    <row r="1" customFormat="false" ht="14.25" hidden="true" customHeight="false" outlineLevel="0" collapsed="false">
      <c r="L1" s="548"/>
    </row>
    <row r="2" customFormat="false" ht="14.25" hidden="true" customHeight="false" outlineLevel="0" collapsed="false"/>
    <row r="3" customFormat="false" ht="14.25" hidden="true" customHeight="false" outlineLevel="0" collapsed="false"/>
    <row r="4" customFormat="false" ht="14.25" hidden="true" customHeight="false" outlineLevel="0" collapsed="false"/>
    <row r="5" customFormat="false" ht="14.25" hidden="true" customHeight="false" outlineLevel="0" collapsed="false"/>
    <row r="6" customFormat="false" ht="3" hidden="false" customHeight="true" outlineLevel="0" collapsed="false">
      <c r="C6" s="534"/>
      <c r="D6" s="535"/>
      <c r="E6" s="535"/>
    </row>
    <row r="7" customFormat="false" ht="22.5" hidden="false" customHeight="true" outlineLevel="0" collapsed="false">
      <c r="C7" s="534"/>
      <c r="D7" s="147" t="s">
        <v>332</v>
      </c>
      <c r="E7" s="147"/>
      <c r="F7" s="536"/>
    </row>
    <row r="8" customFormat="false" ht="3" hidden="false" customHeight="true" outlineLevel="0" collapsed="false">
      <c r="C8" s="534"/>
      <c r="D8" s="535"/>
      <c r="E8" s="535"/>
    </row>
    <row r="9" customFormat="false" ht="15.95" hidden="false" customHeight="true" outlineLevel="0" collapsed="false">
      <c r="C9" s="534"/>
      <c r="D9" s="311" t="s">
        <v>95</v>
      </c>
      <c r="E9" s="476" t="s">
        <v>333</v>
      </c>
    </row>
    <row r="10" customFormat="false" ht="12" hidden="false" customHeight="true" outlineLevel="0" collapsed="false">
      <c r="C10" s="534"/>
      <c r="D10" s="227" t="s">
        <v>97</v>
      </c>
      <c r="E10" s="227" t="s">
        <v>98</v>
      </c>
    </row>
    <row r="11" customFormat="false" ht="15" hidden="true" customHeight="true" outlineLevel="0" collapsed="false">
      <c r="C11" s="534"/>
      <c r="D11" s="541" t="n">
        <v>0</v>
      </c>
      <c r="E11" s="549"/>
    </row>
    <row r="12" customFormat="false" ht="14.25" hidden="false" customHeight="false" outlineLevel="0" collapsed="false">
      <c r="C12" s="534"/>
      <c r="D12" s="484"/>
      <c r="E12" s="550" t="s">
        <v>330</v>
      </c>
    </row>
  </sheetData>
  <sheetProtection sheet="true" password="fa9c" objects="true" scenarios="true" formatColumns="false" formatRows="false"/>
  <mergeCells count="1">
    <mergeCell ref="D7:E7"/>
  </mergeCells>
  <dataValidations count="1">
    <dataValidation allowBlank="true" error="Допускается ввод не более 900 символов!" errorStyle="stop" errorTitle="Ошибка" operator="lessThanOrEqual" showDropDown="false" showErrorMessage="true" showInputMessage="true" sqref="E11" type="textLength">
      <formula1>900</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E5"/>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true" hidden="false" outlineLevel="0" max="1" min="1" style="551" width="1.71"/>
    <col collapsed="false" customWidth="true" hidden="false" outlineLevel="0" max="2" min="2" style="551" width="34.57"/>
    <col collapsed="false" customWidth="true" hidden="false" outlineLevel="0" max="3" min="3" style="551" width="85.57"/>
    <col collapsed="false" customWidth="true" hidden="false" outlineLevel="0" max="4" min="4" style="551" width="17.71"/>
    <col collapsed="false" customWidth="false" hidden="false" outlineLevel="0" max="16384" min="5" style="551" width="9.14"/>
  </cols>
  <sheetData>
    <row r="1" customFormat="false" ht="3" hidden="false" customHeight="true" outlineLevel="0" collapsed="false"/>
    <row r="2" customFormat="false" ht="22.5" hidden="false" customHeight="false" outlineLevel="0" collapsed="false">
      <c r="B2" s="552" t="s">
        <v>334</v>
      </c>
      <c r="C2" s="552"/>
      <c r="D2" s="552"/>
      <c r="E2" s="553"/>
    </row>
    <row r="3" customFormat="false" ht="3" hidden="false" customHeight="true" outlineLevel="0" collapsed="false"/>
    <row r="4" customFormat="false" ht="21.75" hidden="false" customHeight="true" outlineLevel="0" collapsed="false">
      <c r="B4" s="554" t="s">
        <v>335</v>
      </c>
      <c r="C4" s="554" t="s">
        <v>336</v>
      </c>
      <c r="D4" s="554" t="s">
        <v>19</v>
      </c>
    </row>
    <row r="5" customFormat="false" ht="12" hidden="false" customHeight="false" outlineLevel="0" collapsed="false"/>
  </sheetData>
  <sheetProtection sheet="true" password="fa9c" objects="true" scenarios="true" formatColumns="false" formatRows="false" autoFilter="false"/>
  <mergeCells count="1">
    <mergeCell ref="B2:D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2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true" hidden="false" outlineLevel="0" max="1" min="1" style="49" width="30.71"/>
    <col collapsed="false" customWidth="true" hidden="false" outlineLevel="0" max="2" min="2" style="49" width="80.71"/>
    <col collapsed="false" customWidth="true" hidden="false" outlineLevel="0" max="3" min="3" style="49" width="30.71"/>
    <col collapsed="false" customWidth="false" hidden="false" outlineLevel="0" max="16384" min="4" style="50" width="9.14"/>
  </cols>
  <sheetData>
    <row r="1" customFormat="false" ht="24" hidden="false" customHeight="true" outlineLevel="0" collapsed="false">
      <c r="A1" s="51" t="s">
        <v>17</v>
      </c>
      <c r="B1" s="51" t="s">
        <v>18</v>
      </c>
      <c r="C1" s="51" t="s">
        <v>19</v>
      </c>
      <c r="D1" s="52"/>
    </row>
    <row r="2" customFormat="false" ht="11.25" hidden="false" customHeight="false" outlineLevel="0" collapsed="false">
      <c r="A2" s="53" t="n">
        <v>43455.7117592593</v>
      </c>
      <c r="B2" s="49" t="s">
        <v>20</v>
      </c>
      <c r="C2" s="49" t="s">
        <v>21</v>
      </c>
    </row>
    <row r="3" customFormat="false" ht="11.25" hidden="false" customHeight="false" outlineLevel="0" collapsed="false">
      <c r="A3" s="53" t="n">
        <v>43455.7117708333</v>
      </c>
      <c r="B3" s="49" t="s">
        <v>22</v>
      </c>
      <c r="C3" s="49" t="s">
        <v>21</v>
      </c>
    </row>
    <row r="4" customFormat="false" ht="11.25" hidden="false" customHeight="false" outlineLevel="0" collapsed="false">
      <c r="A4" s="53" t="n">
        <v>43455.7118981482</v>
      </c>
      <c r="B4" s="49" t="s">
        <v>20</v>
      </c>
      <c r="C4" s="49" t="s">
        <v>21</v>
      </c>
    </row>
    <row r="5" customFormat="false" ht="11.25" hidden="false" customHeight="false" outlineLevel="0" collapsed="false">
      <c r="A5" s="53" t="n">
        <v>43455.7119097222</v>
      </c>
      <c r="B5" s="49" t="s">
        <v>22</v>
      </c>
      <c r="C5" s="49" t="s">
        <v>21</v>
      </c>
    </row>
    <row r="6" customFormat="false" ht="11.25" hidden="false" customHeight="false" outlineLevel="0" collapsed="false">
      <c r="A6" s="53" t="n">
        <v>43455.7138194444</v>
      </c>
      <c r="B6" s="49" t="s">
        <v>20</v>
      </c>
      <c r="C6" s="49" t="s">
        <v>21</v>
      </c>
    </row>
    <row r="7" customFormat="false" ht="11.25" hidden="false" customHeight="false" outlineLevel="0" collapsed="false">
      <c r="A7" s="53" t="n">
        <v>43455.7138310185</v>
      </c>
      <c r="B7" s="49" t="s">
        <v>22</v>
      </c>
      <c r="C7" s="49" t="s">
        <v>21</v>
      </c>
    </row>
    <row r="8" customFormat="false" ht="11.25" hidden="false" customHeight="false" outlineLevel="0" collapsed="false">
      <c r="A8" s="53" t="n">
        <v>43796.5100925926</v>
      </c>
      <c r="B8" s="49" t="s">
        <v>20</v>
      </c>
      <c r="C8" s="49" t="s">
        <v>21</v>
      </c>
    </row>
    <row r="9" customFormat="false" ht="11.25" hidden="false" customHeight="false" outlineLevel="0" collapsed="false">
      <c r="A9" s="53" t="n">
        <v>43796.5101041667</v>
      </c>
      <c r="B9" s="49" t="s">
        <v>23</v>
      </c>
      <c r="C9" s="49" t="s">
        <v>21</v>
      </c>
    </row>
    <row r="10" customFormat="false" ht="78.75" hidden="false" customHeight="false" outlineLevel="0" collapsed="false">
      <c r="A10" s="53" t="n">
        <v>43796.5101041667</v>
      </c>
      <c r="B10" s="49" t="s">
        <v>24</v>
      </c>
      <c r="C10" s="49" t="s">
        <v>21</v>
      </c>
    </row>
    <row r="11" customFormat="false" ht="11.25" hidden="false" customHeight="false" outlineLevel="0" collapsed="false">
      <c r="A11" s="53" t="n">
        <v>43796.5101041667</v>
      </c>
      <c r="B11" s="49" t="s">
        <v>25</v>
      </c>
      <c r="C11" s="49" t="s">
        <v>21</v>
      </c>
    </row>
    <row r="12" customFormat="false" ht="11.25" hidden="false" customHeight="false" outlineLevel="0" collapsed="false">
      <c r="A12" s="53" t="n">
        <v>43796.5101967593</v>
      </c>
      <c r="B12" s="49" t="s">
        <v>26</v>
      </c>
      <c r="C12" s="49" t="s">
        <v>21</v>
      </c>
    </row>
    <row r="13" customFormat="false" ht="33.75" hidden="false" customHeight="false" outlineLevel="0" collapsed="false">
      <c r="A13" s="53" t="n">
        <v>43796.5109490741</v>
      </c>
      <c r="B13" s="49" t="s">
        <v>27</v>
      </c>
      <c r="C13" s="49" t="s">
        <v>21</v>
      </c>
    </row>
    <row r="14" customFormat="false" ht="22.5" hidden="false" customHeight="false" outlineLevel="0" collapsed="false">
      <c r="A14" s="53" t="n">
        <v>43796.5109606482</v>
      </c>
      <c r="B14" s="49" t="s">
        <v>28</v>
      </c>
      <c r="C14" s="49" t="s">
        <v>21</v>
      </c>
    </row>
    <row r="15" customFormat="false" ht="11.25" hidden="false" customHeight="false" outlineLevel="0" collapsed="false">
      <c r="A15" s="53" t="n">
        <v>43796.5109606482</v>
      </c>
      <c r="B15" s="49" t="s">
        <v>29</v>
      </c>
      <c r="C15" s="49" t="s">
        <v>21</v>
      </c>
    </row>
    <row r="16" customFormat="false" ht="33.75" hidden="false" customHeight="false" outlineLevel="0" collapsed="false">
      <c r="A16" s="53" t="n">
        <v>43796.5109837963</v>
      </c>
      <c r="B16" s="49" t="s">
        <v>30</v>
      </c>
      <c r="C16" s="49" t="s">
        <v>21</v>
      </c>
    </row>
    <row r="17" customFormat="false" ht="22.5" hidden="false" customHeight="false" outlineLevel="0" collapsed="false">
      <c r="A17" s="53" t="n">
        <v>43796.511087963</v>
      </c>
      <c r="B17" s="49" t="s">
        <v>31</v>
      </c>
      <c r="C17" s="49" t="s">
        <v>21</v>
      </c>
    </row>
    <row r="18" customFormat="false" ht="11.25" hidden="false" customHeight="false" outlineLevel="0" collapsed="false">
      <c r="A18" s="53" t="n">
        <v>44158.4064583333</v>
      </c>
      <c r="B18" s="49" t="s">
        <v>20</v>
      </c>
      <c r="C18" s="49" t="s">
        <v>21</v>
      </c>
    </row>
    <row r="19" customFormat="false" ht="11.25" hidden="false" customHeight="false" outlineLevel="0" collapsed="false">
      <c r="A19" s="53" t="n">
        <v>44158.4064699074</v>
      </c>
      <c r="B19" s="49" t="s">
        <v>22</v>
      </c>
      <c r="C19" s="49" t="s">
        <v>21</v>
      </c>
    </row>
    <row r="20" customFormat="false" ht="11.25" hidden="false" customHeight="false" outlineLevel="0" collapsed="false">
      <c r="A20" s="53" t="n">
        <v>44158.4066319445</v>
      </c>
      <c r="B20" s="49" t="s">
        <v>20</v>
      </c>
      <c r="C20" s="49" t="s">
        <v>21</v>
      </c>
    </row>
    <row r="21" customFormat="false" ht="11.25" hidden="false" customHeight="false" outlineLevel="0" collapsed="false">
      <c r="A21" s="53" t="n">
        <v>44158.4066319445</v>
      </c>
      <c r="B21" s="49" t="s">
        <v>22</v>
      </c>
      <c r="C21" s="49" t="s">
        <v>21</v>
      </c>
    </row>
    <row r="22" customFormat="false" ht="11.25" hidden="false" customHeight="false" outlineLevel="0" collapsed="false">
      <c r="A22" s="53" t="n">
        <v>44512.5843171296</v>
      </c>
      <c r="B22" s="49" t="s">
        <v>20</v>
      </c>
      <c r="C22" s="49" t="s">
        <v>21</v>
      </c>
    </row>
    <row r="23" customFormat="false" ht="11.25" hidden="false" customHeight="false" outlineLevel="0" collapsed="false">
      <c r="A23" s="53" t="n">
        <v>44512.5843287037</v>
      </c>
      <c r="B23" s="49" t="s">
        <v>22</v>
      </c>
      <c r="C23" s="49" t="s">
        <v>21</v>
      </c>
    </row>
    <row r="24" customFormat="false" ht="11.25" hidden="false" customHeight="false" outlineLevel="0" collapsed="false">
      <c r="A24" s="53" t="n">
        <v>44888.5197453704</v>
      </c>
      <c r="B24" s="49" t="s">
        <v>20</v>
      </c>
      <c r="C24" s="49" t="s">
        <v>21</v>
      </c>
    </row>
    <row r="25" customFormat="false" ht="11.25" hidden="false" customHeight="false" outlineLevel="0" collapsed="false">
      <c r="A25" s="53" t="n">
        <v>44888.5197569444</v>
      </c>
      <c r="B25" s="49" t="s">
        <v>22</v>
      </c>
      <c r="C25" s="49" t="s">
        <v>21</v>
      </c>
    </row>
    <row r="26" customFormat="false" ht="11.25" hidden="false" customHeight="false" outlineLevel="0" collapsed="false">
      <c r="A26" s="53" t="n">
        <v>44888.5728587963</v>
      </c>
      <c r="B26" s="49" t="s">
        <v>20</v>
      </c>
      <c r="C26" s="49" t="s">
        <v>21</v>
      </c>
    </row>
    <row r="27" customFormat="false" ht="11.25" hidden="false" customHeight="false" outlineLevel="0" collapsed="false">
      <c r="A27" s="53" t="n">
        <v>44888.5728703704</v>
      </c>
      <c r="B27" s="49" t="s">
        <v>22</v>
      </c>
      <c r="C27" s="49" t="s">
        <v>21</v>
      </c>
    </row>
  </sheetData>
  <sheetProtection sheet="true" password="fa9c" objects="true" scenarios="true" formatColumns="false" formatRows="false" autoFilter="false"/>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2:CU3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7.1" zeroHeight="false" outlineLevelRow="0" outlineLevelCol="0"/>
  <cols>
    <col collapsed="false" customWidth="true" hidden="false" outlineLevel="0" max="2" min="1" style="2" width="10"/>
    <col collapsed="false" customWidth="true" hidden="false" outlineLevel="0" max="4" min="4" style="2" width="11.14"/>
    <col collapsed="false" customWidth="true" hidden="false" outlineLevel="0" max="5" min="5" style="2" width="16.57"/>
    <col collapsed="false" customWidth="true" hidden="false" outlineLevel="0" max="6" min="6" style="2" width="16.29"/>
    <col collapsed="false" customWidth="true" hidden="false" outlineLevel="0" max="7" min="7" style="2" width="19.14"/>
    <col collapsed="false" customWidth="true" hidden="false" outlineLevel="0" max="11" min="8" style="2" width="10"/>
    <col collapsed="false" customWidth="true" hidden="false" outlineLevel="0" max="12" min="12" style="2" width="12.71"/>
    <col collapsed="false" customWidth="true" hidden="false" outlineLevel="0" max="13" min="13" style="2" width="26.71"/>
    <col collapsed="false" customWidth="true" hidden="false" outlineLevel="0" max="14" min="14" style="2" width="10"/>
    <col collapsed="false" customWidth="true" hidden="false" outlineLevel="0" max="17" min="15" style="2" width="23.71"/>
    <col collapsed="false" customWidth="true" hidden="false" outlineLevel="0" max="18" min="18" style="2" width="11.71"/>
    <col collapsed="false" customWidth="true" hidden="false" outlineLevel="0" max="19" min="19" style="2" width="8.57"/>
    <col collapsed="false" customWidth="true" hidden="false" outlineLevel="0" max="20" min="20" style="2" width="11.71"/>
    <col collapsed="false" customWidth="true" hidden="false" outlineLevel="0" max="21" min="21" style="2" width="8.57"/>
    <col collapsed="false" customWidth="true" hidden="false" outlineLevel="0" max="22" min="22" style="2" width="4.71"/>
    <col collapsed="false" customWidth="true" hidden="false" outlineLevel="0" max="24" min="23" style="2" width="115.71"/>
    <col collapsed="false" customWidth="true" hidden="false" outlineLevel="0" max="28" min="28" style="2" width="115.71"/>
    <col collapsed="false" customWidth="true" hidden="false" outlineLevel="0" max="90" min="30" style="2" width="115.71"/>
  </cols>
  <sheetData>
    <row r="2" s="555" customFormat="true" ht="17.1" hidden="false" customHeight="true" outlineLevel="0" collapsed="false">
      <c r="A2" s="555" t="s">
        <v>337</v>
      </c>
    </row>
    <row r="4" s="532" customFormat="true" ht="17.1" hidden="false" customHeight="true" outlineLevel="0" collapsed="false">
      <c r="C4" s="556"/>
      <c r="D4" s="541"/>
      <c r="E4" s="557"/>
    </row>
    <row r="7" s="555" customFormat="true" ht="17.1" hidden="false" customHeight="true" outlineLevel="0" collapsed="false">
      <c r="A7" s="555" t="s">
        <v>338</v>
      </c>
    </row>
    <row r="8" customFormat="false" ht="17.1" hidden="false" customHeight="true" outlineLevel="0" collapsed="false">
      <c r="G8" s="558"/>
      <c r="H8" s="558"/>
      <c r="I8" s="558"/>
    </row>
    <row r="9" s="199" customFormat="true" ht="17.1" hidden="false" customHeight="true" outlineLevel="0" collapsed="false">
      <c r="A9" s="238"/>
      <c r="D9" s="230" t="n">
        <v>1</v>
      </c>
      <c r="E9" s="559"/>
      <c r="F9" s="560"/>
      <c r="G9" s="561" t="s">
        <v>35</v>
      </c>
      <c r="H9" s="230"/>
      <c r="I9" s="230" t="n">
        <v>1</v>
      </c>
      <c r="J9" s="562"/>
      <c r="K9" s="350" t="s">
        <v>35</v>
      </c>
      <c r="L9" s="234"/>
      <c r="M9" s="234" t="s">
        <v>97</v>
      </c>
      <c r="N9" s="563"/>
      <c r="O9" s="350" t="s">
        <v>35</v>
      </c>
      <c r="P9" s="234"/>
      <c r="Q9" s="234" t="s">
        <v>97</v>
      </c>
      <c r="R9" s="564"/>
      <c r="S9" s="350" t="s">
        <v>35</v>
      </c>
      <c r="T9" s="232"/>
      <c r="U9" s="232" t="s">
        <v>97</v>
      </c>
      <c r="V9" s="564"/>
      <c r="W9" s="246"/>
    </row>
    <row r="10" s="199" customFormat="true" ht="17.1" hidden="false" customHeight="true" outlineLevel="0" collapsed="false">
      <c r="A10" s="238"/>
      <c r="D10" s="230"/>
      <c r="E10" s="559"/>
      <c r="F10" s="560"/>
      <c r="G10" s="561"/>
      <c r="H10" s="230"/>
      <c r="I10" s="230"/>
      <c r="J10" s="562"/>
      <c r="K10" s="350"/>
      <c r="L10" s="234"/>
      <c r="M10" s="234"/>
      <c r="N10" s="563"/>
      <c r="O10" s="350"/>
      <c r="P10" s="234"/>
      <c r="Q10" s="234"/>
      <c r="R10" s="564"/>
      <c r="S10" s="350"/>
      <c r="T10" s="247"/>
      <c r="U10" s="248"/>
      <c r="V10" s="249" t="s">
        <v>339</v>
      </c>
      <c r="W10" s="250"/>
    </row>
    <row r="11" s="199" customFormat="true" ht="17.1" hidden="false" customHeight="true" outlineLevel="0" collapsed="false">
      <c r="A11" s="238"/>
      <c r="D11" s="230"/>
      <c r="E11" s="559"/>
      <c r="F11" s="560"/>
      <c r="G11" s="561"/>
      <c r="H11" s="561"/>
      <c r="I11" s="561"/>
      <c r="J11" s="562"/>
      <c r="K11" s="350"/>
      <c r="L11" s="350"/>
      <c r="M11" s="350"/>
      <c r="N11" s="563"/>
      <c r="O11" s="350"/>
      <c r="P11" s="234"/>
      <c r="Q11" s="248"/>
      <c r="R11" s="249" t="s">
        <v>340</v>
      </c>
      <c r="S11" s="251"/>
      <c r="T11" s="251"/>
      <c r="U11" s="251"/>
      <c r="V11" s="251"/>
      <c r="W11" s="250"/>
    </row>
    <row r="12" s="199" customFormat="true" ht="17.1" hidden="false" customHeight="true" outlineLevel="0" collapsed="false">
      <c r="A12" s="238"/>
      <c r="D12" s="230"/>
      <c r="E12" s="559"/>
      <c r="F12" s="560"/>
      <c r="G12" s="561"/>
      <c r="H12" s="561"/>
      <c r="I12" s="561"/>
      <c r="J12" s="562"/>
      <c r="K12" s="350"/>
      <c r="L12" s="248"/>
      <c r="M12" s="249"/>
      <c r="N12" s="249" t="s">
        <v>341</v>
      </c>
      <c r="O12" s="249"/>
      <c r="P12" s="249"/>
      <c r="Q12" s="249"/>
      <c r="R12" s="249"/>
      <c r="S12" s="251"/>
      <c r="T12" s="251"/>
      <c r="U12" s="251"/>
      <c r="V12" s="251"/>
      <c r="W12" s="250"/>
    </row>
    <row r="13" s="199" customFormat="true" ht="17.25" hidden="false" customHeight="true" outlineLevel="0" collapsed="false">
      <c r="A13" s="238"/>
      <c r="D13" s="230"/>
      <c r="E13" s="559"/>
      <c r="F13" s="560"/>
      <c r="G13" s="561"/>
      <c r="H13" s="248"/>
      <c r="I13" s="249"/>
      <c r="J13" s="249"/>
      <c r="K13" s="249"/>
      <c r="L13" s="249"/>
      <c r="M13" s="249"/>
      <c r="N13" s="249"/>
      <c r="O13" s="249"/>
      <c r="P13" s="249"/>
      <c r="Q13" s="249"/>
      <c r="R13" s="249"/>
      <c r="S13" s="251"/>
      <c r="T13" s="251"/>
      <c r="U13" s="251"/>
      <c r="V13" s="251"/>
      <c r="W13" s="250"/>
    </row>
    <row r="14" customFormat="false" ht="17.1" hidden="false" customHeight="true" outlineLevel="0" collapsed="false">
      <c r="A14" s="565"/>
    </row>
    <row r="15" customFormat="false" ht="16.5" hidden="false" customHeight="true" outlineLevel="0" collapsed="false">
      <c r="A15" s="238"/>
      <c r="B15" s="199"/>
      <c r="C15" s="199"/>
      <c r="D15" s="233"/>
      <c r="E15" s="566"/>
      <c r="F15" s="567"/>
      <c r="G15" s="263"/>
      <c r="H15" s="230"/>
      <c r="I15" s="230" t="n">
        <v>1</v>
      </c>
      <c r="J15" s="562"/>
      <c r="K15" s="350" t="s">
        <v>35</v>
      </c>
      <c r="L15" s="234"/>
      <c r="M15" s="234" t="s">
        <v>97</v>
      </c>
      <c r="N15" s="563"/>
      <c r="O15" s="350" t="s">
        <v>35</v>
      </c>
      <c r="P15" s="234"/>
      <c r="Q15" s="234" t="s">
        <v>97</v>
      </c>
      <c r="R15" s="564"/>
      <c r="S15" s="350" t="s">
        <v>35</v>
      </c>
      <c r="T15" s="232"/>
      <c r="U15" s="232" t="s">
        <v>97</v>
      </c>
      <c r="V15" s="564"/>
      <c r="W15" s="246"/>
    </row>
    <row r="16" s="2" customFormat="true" ht="16.5" hidden="false" customHeight="true" outlineLevel="0" collapsed="false">
      <c r="A16" s="238"/>
      <c r="B16" s="199"/>
      <c r="C16" s="199"/>
      <c r="D16" s="233"/>
      <c r="E16" s="566"/>
      <c r="F16" s="567"/>
      <c r="G16" s="263"/>
      <c r="H16" s="230"/>
      <c r="I16" s="230"/>
      <c r="J16" s="562"/>
      <c r="K16" s="350"/>
      <c r="L16" s="234"/>
      <c r="M16" s="234"/>
      <c r="N16" s="563"/>
      <c r="O16" s="350"/>
      <c r="P16" s="234"/>
      <c r="Q16" s="234"/>
      <c r="R16" s="564"/>
      <c r="S16" s="350"/>
      <c r="T16" s="247"/>
      <c r="U16" s="248"/>
      <c r="V16" s="249" t="s">
        <v>339</v>
      </c>
      <c r="W16" s="250"/>
    </row>
    <row r="17" customFormat="false" ht="17.1" hidden="false" customHeight="true" outlineLevel="0" collapsed="false">
      <c r="A17" s="238"/>
      <c r="B17" s="199"/>
      <c r="C17" s="199"/>
      <c r="D17" s="233"/>
      <c r="E17" s="566"/>
      <c r="F17" s="567"/>
      <c r="G17" s="263"/>
      <c r="H17" s="230"/>
      <c r="I17" s="230"/>
      <c r="J17" s="562"/>
      <c r="K17" s="350"/>
      <c r="L17" s="234"/>
      <c r="M17" s="234"/>
      <c r="N17" s="563"/>
      <c r="O17" s="350"/>
      <c r="P17" s="234"/>
      <c r="Q17" s="248"/>
      <c r="R17" s="249" t="s">
        <v>340</v>
      </c>
      <c r="S17" s="251"/>
      <c r="T17" s="251"/>
      <c r="U17" s="251"/>
      <c r="V17" s="251"/>
      <c r="W17" s="250"/>
    </row>
    <row r="18" customFormat="false" ht="17.1" hidden="false" customHeight="true" outlineLevel="0" collapsed="false">
      <c r="A18" s="238"/>
      <c r="B18" s="199"/>
      <c r="C18" s="199"/>
      <c r="D18" s="233"/>
      <c r="E18" s="566"/>
      <c r="F18" s="567"/>
      <c r="G18" s="263"/>
      <c r="H18" s="230"/>
      <c r="I18" s="230"/>
      <c r="J18" s="562"/>
      <c r="K18" s="350"/>
      <c r="L18" s="248"/>
      <c r="M18" s="249"/>
      <c r="N18" s="249" t="s">
        <v>341</v>
      </c>
      <c r="O18" s="249"/>
      <c r="P18" s="249"/>
      <c r="Q18" s="249"/>
      <c r="R18" s="249"/>
      <c r="S18" s="251"/>
      <c r="T18" s="251"/>
      <c r="U18" s="251"/>
      <c r="V18" s="251"/>
      <c r="W18" s="250"/>
    </row>
    <row r="19" customFormat="false" ht="17.1" hidden="false" customHeight="true" outlineLevel="0" collapsed="false">
      <c r="A19" s="238"/>
      <c r="B19" s="199"/>
      <c r="C19" s="199"/>
      <c r="D19" s="233"/>
      <c r="E19" s="566"/>
      <c r="F19" s="567"/>
      <c r="G19" s="263"/>
      <c r="H19" s="248"/>
      <c r="I19" s="249"/>
      <c r="J19" s="249"/>
      <c r="K19" s="249"/>
      <c r="L19" s="249"/>
      <c r="M19" s="249"/>
      <c r="N19" s="249"/>
      <c r="O19" s="249"/>
      <c r="P19" s="249"/>
      <c r="Q19" s="249"/>
      <c r="R19" s="249"/>
      <c r="S19" s="251"/>
      <c r="T19" s="251"/>
      <c r="U19" s="251"/>
      <c r="V19" s="251"/>
      <c r="W19" s="250"/>
    </row>
    <row r="20" customFormat="false" ht="17.1" hidden="false" customHeight="true" outlineLevel="0" collapsed="false">
      <c r="A20" s="565"/>
    </row>
    <row r="21" s="555" customFormat="true" ht="17.1" hidden="false" customHeight="true" outlineLevel="0" collapsed="false">
      <c r="A21" s="555" t="s">
        <v>342</v>
      </c>
      <c r="C21" s="555" t="s">
        <v>97</v>
      </c>
    </row>
    <row r="27" customFormat="false" ht="17.1" hidden="false" customHeight="true" outlineLevel="0" collapsed="false">
      <c r="O27" s="568" t="s">
        <v>343</v>
      </c>
      <c r="P27" s="568"/>
      <c r="Q27" s="568"/>
      <c r="R27" s="317" t="s">
        <v>344</v>
      </c>
      <c r="S27" s="317"/>
      <c r="T27" s="317"/>
      <c r="U27" s="311" t="s">
        <v>173</v>
      </c>
      <c r="W27" s="473"/>
    </row>
    <row r="28" customFormat="false" ht="17.1" hidden="false" customHeight="true" outlineLevel="0" collapsed="false">
      <c r="O28" s="316" t="s">
        <v>175</v>
      </c>
      <c r="P28" s="316" t="s">
        <v>176</v>
      </c>
      <c r="Q28" s="316"/>
      <c r="R28" s="317"/>
      <c r="S28" s="317"/>
      <c r="T28" s="317"/>
      <c r="U28" s="311"/>
      <c r="W28" s="473"/>
    </row>
    <row r="29" customFormat="false" ht="37.5" hidden="false" customHeight="true" outlineLevel="0" collapsed="false">
      <c r="O29" s="316"/>
      <c r="P29" s="319" t="s">
        <v>178</v>
      </c>
      <c r="Q29" s="319" t="s">
        <v>179</v>
      </c>
      <c r="R29" s="320" t="s">
        <v>180</v>
      </c>
      <c r="S29" s="320" t="s">
        <v>181</v>
      </c>
      <c r="T29" s="320"/>
      <c r="U29" s="311"/>
      <c r="W29" s="473"/>
    </row>
    <row r="30" customFormat="false" ht="17.1" hidden="false" customHeight="true" outlineLevel="0" collapsed="false">
      <c r="G30" s="328"/>
      <c r="H30" s="328"/>
      <c r="I30" s="328"/>
      <c r="J30" s="328"/>
      <c r="K30" s="328"/>
      <c r="L30" s="569"/>
      <c r="M30" s="570" t="s">
        <v>103</v>
      </c>
      <c r="N30" s="571"/>
      <c r="O30" s="572"/>
      <c r="P30" s="572"/>
      <c r="Q30" s="572"/>
      <c r="R30" s="572"/>
      <c r="S30" s="572"/>
      <c r="T30" s="572"/>
      <c r="U30" s="572"/>
      <c r="V30" s="569"/>
      <c r="W30" s="569"/>
      <c r="X30" s="365"/>
      <c r="Y30" s="365"/>
      <c r="Z30" s="365"/>
      <c r="AA30" s="365"/>
      <c r="AB30" s="365"/>
      <c r="AC30" s="365"/>
      <c r="AD30" s="365"/>
      <c r="AE30" s="365"/>
      <c r="AF30" s="365"/>
      <c r="AG30" s="365"/>
      <c r="AH30" s="365"/>
      <c r="AI30" s="365"/>
      <c r="AJ30" s="365"/>
    </row>
    <row r="31" s="129" customFormat="true" ht="22.5" hidden="false" customHeight="false" outlineLevel="0" collapsed="false">
      <c r="A31" s="325" t="n">
        <v>1</v>
      </c>
      <c r="B31" s="326"/>
      <c r="C31" s="326"/>
      <c r="D31" s="326"/>
      <c r="E31" s="327"/>
      <c r="F31" s="325"/>
      <c r="G31" s="325"/>
      <c r="H31" s="325"/>
      <c r="I31" s="293"/>
      <c r="J31" s="328"/>
      <c r="K31" s="329"/>
      <c r="L31" s="330" t="e">
        <f aca="false">mergeValue()</f>
        <v>#VALUE!</v>
      </c>
      <c r="M31" s="331" t="s">
        <v>121</v>
      </c>
      <c r="N31" s="332"/>
      <c r="O31" s="333"/>
      <c r="P31" s="333"/>
      <c r="Q31" s="333"/>
      <c r="R31" s="333"/>
      <c r="S31" s="333"/>
      <c r="T31" s="333"/>
      <c r="U31" s="333"/>
      <c r="V31" s="333"/>
      <c r="W31" s="334" t="s">
        <v>182</v>
      </c>
      <c r="X31" s="134"/>
      <c r="Y31" s="131"/>
      <c r="Z31" s="131" t="str">
        <f aca="false">IF(M31="","",M31 )</f>
        <v>Наименование тарифа</v>
      </c>
      <c r="AA31" s="131"/>
      <c r="AB31" s="131"/>
      <c r="AC31" s="131"/>
      <c r="AD31" s="134"/>
      <c r="AE31" s="134"/>
      <c r="AF31" s="134"/>
      <c r="AG31" s="134"/>
      <c r="AH31" s="134"/>
      <c r="AI31" s="134"/>
      <c r="AJ31" s="134"/>
    </row>
    <row r="32" s="129" customFormat="true" ht="22.5" hidden="false" customHeight="false" outlineLevel="0" collapsed="false">
      <c r="A32" s="325"/>
      <c r="B32" s="325" t="n">
        <v>1</v>
      </c>
      <c r="C32" s="326"/>
      <c r="D32" s="326"/>
      <c r="E32" s="325"/>
      <c r="F32" s="325"/>
      <c r="G32" s="325"/>
      <c r="H32" s="325"/>
      <c r="I32" s="152"/>
      <c r="J32" s="335"/>
      <c r="K32" s="336"/>
      <c r="L32" s="330" t="e">
        <f aca="false">mergeValue() &amp;"."&amp;mergeValue()</f>
        <v>#VALUE!</v>
      </c>
      <c r="M32" s="337" t="s">
        <v>92</v>
      </c>
      <c r="N32" s="332"/>
      <c r="O32" s="333"/>
      <c r="P32" s="333"/>
      <c r="Q32" s="333"/>
      <c r="R32" s="333"/>
      <c r="S32" s="333"/>
      <c r="T32" s="333"/>
      <c r="U32" s="333"/>
      <c r="V32" s="333"/>
      <c r="W32" s="334" t="s">
        <v>183</v>
      </c>
      <c r="X32" s="134"/>
      <c r="Y32" s="131"/>
      <c r="Z32" s="131" t="str">
        <f aca="false">IF(M32="","",M32 )</f>
        <v>Территория действия тарифа</v>
      </c>
      <c r="AA32" s="131"/>
      <c r="AB32" s="131"/>
      <c r="AC32" s="131"/>
      <c r="AD32" s="134"/>
      <c r="AE32" s="134"/>
      <c r="AF32" s="134"/>
      <c r="AG32" s="134"/>
      <c r="AH32" s="134"/>
      <c r="AI32" s="134"/>
      <c r="AJ32" s="134"/>
    </row>
    <row r="33" s="129" customFormat="true" ht="22.5" hidden="false" customHeight="false" outlineLevel="0" collapsed="false">
      <c r="A33" s="325"/>
      <c r="B33" s="325"/>
      <c r="C33" s="325" t="n">
        <v>1</v>
      </c>
      <c r="D33" s="326"/>
      <c r="E33" s="325"/>
      <c r="F33" s="325"/>
      <c r="G33" s="325"/>
      <c r="H33" s="325"/>
      <c r="I33" s="338"/>
      <c r="J33" s="335"/>
      <c r="K33" s="336"/>
      <c r="L33" s="330" t="e">
        <f aca="false">mergeValue() &amp;"."&amp;mergeValue()&amp;"."&amp;mergeValue()</f>
        <v>#VALUE!</v>
      </c>
      <c r="M33" s="339" t="s">
        <v>184</v>
      </c>
      <c r="N33" s="332"/>
      <c r="O33" s="333"/>
      <c r="P33" s="333"/>
      <c r="Q33" s="333"/>
      <c r="R33" s="333"/>
      <c r="S33" s="333"/>
      <c r="T33" s="333"/>
      <c r="U33" s="333"/>
      <c r="V33" s="333"/>
      <c r="W33" s="334" t="s">
        <v>185</v>
      </c>
      <c r="X33" s="134"/>
      <c r="Y33" s="131"/>
      <c r="Z33" s="131" t="str">
        <f aca="false">IF(M33="","",M33 )</f>
        <v>Наименование системы теплоснабжения </v>
      </c>
      <c r="AA33" s="131"/>
      <c r="AB33" s="131"/>
      <c r="AC33" s="131"/>
      <c r="AD33" s="134"/>
      <c r="AE33" s="134"/>
      <c r="AF33" s="134"/>
      <c r="AG33" s="134"/>
      <c r="AH33" s="134"/>
      <c r="AI33" s="134"/>
      <c r="AJ33" s="134"/>
    </row>
    <row r="34" s="129" customFormat="true" ht="22.5" hidden="false" customHeight="false" outlineLevel="0" collapsed="false">
      <c r="A34" s="325"/>
      <c r="B34" s="325"/>
      <c r="C34" s="325"/>
      <c r="D34" s="325" t="n">
        <v>1</v>
      </c>
      <c r="E34" s="325"/>
      <c r="F34" s="325"/>
      <c r="G34" s="325"/>
      <c r="H34" s="325"/>
      <c r="I34" s="338"/>
      <c r="J34" s="335"/>
      <c r="K34" s="336"/>
      <c r="L34" s="330" t="e">
        <f aca="false">mergeValue() &amp;"."&amp;mergeValue()&amp;"."&amp;mergeValue()&amp;"."&amp;mergeValue()</f>
        <v>#VALUE!</v>
      </c>
      <c r="M34" s="340" t="s">
        <v>186</v>
      </c>
      <c r="N34" s="332"/>
      <c r="O34" s="333"/>
      <c r="P34" s="333"/>
      <c r="Q34" s="333"/>
      <c r="R34" s="333"/>
      <c r="S34" s="333"/>
      <c r="T34" s="333"/>
      <c r="U34" s="333"/>
      <c r="V34" s="333"/>
      <c r="W34" s="334" t="s">
        <v>187</v>
      </c>
      <c r="X34" s="134"/>
      <c r="Y34" s="131"/>
      <c r="Z34" s="131" t="str">
        <f aca="false">IF(M34="","",M34 )</f>
        <v>Источник тепловой энергии  </v>
      </c>
      <c r="AA34" s="131"/>
      <c r="AB34" s="131"/>
      <c r="AC34" s="131"/>
      <c r="AD34" s="134"/>
      <c r="AE34" s="134"/>
      <c r="AF34" s="134"/>
      <c r="AG34" s="134"/>
      <c r="AH34" s="134"/>
      <c r="AI34" s="134"/>
      <c r="AJ34" s="134"/>
    </row>
    <row r="35" s="129" customFormat="true" ht="101.25" hidden="false" customHeight="false" outlineLevel="0" collapsed="false">
      <c r="A35" s="325"/>
      <c r="B35" s="325"/>
      <c r="C35" s="325"/>
      <c r="D35" s="325"/>
      <c r="E35" s="325" t="n">
        <v>1</v>
      </c>
      <c r="F35" s="325"/>
      <c r="G35" s="325"/>
      <c r="H35" s="326" t="n">
        <v>1</v>
      </c>
      <c r="I35" s="325" t="n">
        <v>1</v>
      </c>
      <c r="J35" s="325"/>
      <c r="K35" s="341"/>
      <c r="L35" s="330" t="e">
        <f aca="false">mergeValue() &amp;"."&amp;mergeValue()&amp;"."&amp;mergeValue()&amp;"."&amp;mergeValue()&amp;"."&amp;mergeValue()</f>
        <v>#VALUE!</v>
      </c>
      <c r="M35" s="342" t="s">
        <v>188</v>
      </c>
      <c r="N35" s="332"/>
      <c r="O35" s="343"/>
      <c r="P35" s="343"/>
      <c r="Q35" s="343"/>
      <c r="R35" s="343"/>
      <c r="S35" s="343"/>
      <c r="T35" s="343"/>
      <c r="U35" s="343"/>
      <c r="V35" s="343"/>
      <c r="W35" s="334" t="s">
        <v>189</v>
      </c>
      <c r="X35" s="134"/>
      <c r="Y35" s="131"/>
      <c r="Z35" s="131" t="str">
        <f aca="false">IF(M35="","",M35 )</f>
        <v>Схема подключения теплопотребляющей установки к коллектору источника тепловой энергии</v>
      </c>
      <c r="AA35" s="131"/>
      <c r="AB35" s="131"/>
      <c r="AC35" s="131"/>
      <c r="AD35" s="134"/>
      <c r="AE35" s="134"/>
      <c r="AF35" s="134"/>
      <c r="AG35" s="134"/>
      <c r="AH35" s="134"/>
      <c r="AI35" s="134"/>
      <c r="AJ35" s="134"/>
    </row>
    <row r="36" s="129" customFormat="true" ht="90" hidden="false" customHeight="false" outlineLevel="0" collapsed="false">
      <c r="A36" s="325"/>
      <c r="B36" s="325"/>
      <c r="C36" s="325"/>
      <c r="D36" s="325"/>
      <c r="E36" s="325"/>
      <c r="F36" s="325" t="n">
        <v>1</v>
      </c>
      <c r="G36" s="326"/>
      <c r="H36" s="326"/>
      <c r="I36" s="325"/>
      <c r="J36" s="325" t="n">
        <v>1</v>
      </c>
      <c r="K36" s="344"/>
      <c r="L36" s="330" t="e">
        <f aca="false">mergeValue() &amp;"."&amp;mergeValue()&amp;"."&amp;mergeValue()&amp;"."&amp;mergeValue()&amp;"."&amp;mergeValue()&amp;"."&amp;mergeValue()</f>
        <v>#VALUE!</v>
      </c>
      <c r="M36" s="345" t="s">
        <v>190</v>
      </c>
      <c r="N36" s="332"/>
      <c r="O36" s="343"/>
      <c r="P36" s="343"/>
      <c r="Q36" s="343"/>
      <c r="R36" s="343"/>
      <c r="S36" s="343"/>
      <c r="T36" s="343"/>
      <c r="U36" s="343"/>
      <c r="V36" s="343"/>
      <c r="W36" s="334" t="s">
        <v>191</v>
      </c>
      <c r="X36" s="134"/>
      <c r="Y36" s="131"/>
      <c r="Z36" s="131" t="str">
        <f aca="false">IF(M36="","",M36 )</f>
        <v>Группа потребителей</v>
      </c>
      <c r="AA36" s="131"/>
      <c r="AB36" s="131"/>
      <c r="AC36" s="131"/>
      <c r="AD36" s="134"/>
      <c r="AE36" s="134"/>
      <c r="AF36" s="134"/>
      <c r="AG36" s="134"/>
      <c r="AH36" s="134"/>
      <c r="AI36" s="134"/>
      <c r="AJ36" s="134"/>
    </row>
    <row r="37" s="129" customFormat="true" ht="195.75" hidden="false" customHeight="true" outlineLevel="0" collapsed="false">
      <c r="A37" s="325"/>
      <c r="B37" s="325"/>
      <c r="C37" s="325"/>
      <c r="D37" s="325"/>
      <c r="E37" s="325"/>
      <c r="F37" s="325"/>
      <c r="G37" s="326" t="n">
        <v>1</v>
      </c>
      <c r="H37" s="326"/>
      <c r="I37" s="325"/>
      <c r="J37" s="325"/>
      <c r="K37" s="344" t="n">
        <v>1</v>
      </c>
      <c r="L37" s="330" t="e">
        <f aca="false">mergeValue() &amp;"."&amp;mergeValue()&amp;"."&amp;mergeValue()&amp;"."&amp;mergeValue()&amp;"."&amp;mergeValue()&amp;"."&amp;mergeValue()&amp;"."&amp;mergeValue()</f>
        <v>#VALUE!</v>
      </c>
      <c r="M37" s="346"/>
      <c r="N37" s="332"/>
      <c r="O37" s="347"/>
      <c r="P37" s="347"/>
      <c r="Q37" s="348"/>
      <c r="R37" s="349"/>
      <c r="S37" s="350" t="s">
        <v>91</v>
      </c>
      <c r="T37" s="349"/>
      <c r="U37" s="350" t="s">
        <v>91</v>
      </c>
      <c r="V37" s="347"/>
      <c r="W37" s="276" t="s">
        <v>192</v>
      </c>
      <c r="X37" s="134" t="e">
        <f aca="false">strCheckDate()</f>
        <v>#VALUE!</v>
      </c>
      <c r="Y37" s="131"/>
      <c r="Z37" s="131" t="str">
        <f aca="false">IF(M37="","",M37 )</f>
        <v/>
      </c>
      <c r="AA37" s="131"/>
      <c r="AB37" s="131"/>
      <c r="AC37" s="131"/>
      <c r="AD37" s="134"/>
      <c r="AE37" s="134"/>
      <c r="AF37" s="134"/>
      <c r="AG37" s="134"/>
      <c r="AH37" s="134"/>
      <c r="AI37" s="134"/>
      <c r="AJ37" s="134"/>
    </row>
    <row r="38" s="129" customFormat="true" ht="14.25" hidden="true" customHeight="true" outlineLevel="0" collapsed="false">
      <c r="A38" s="325"/>
      <c r="B38" s="325"/>
      <c r="C38" s="325"/>
      <c r="D38" s="325"/>
      <c r="E38" s="325"/>
      <c r="F38" s="325"/>
      <c r="G38" s="326"/>
      <c r="H38" s="326"/>
      <c r="I38" s="325"/>
      <c r="J38" s="325"/>
      <c r="K38" s="344"/>
      <c r="L38" s="351"/>
      <c r="M38" s="332"/>
      <c r="N38" s="332"/>
      <c r="O38" s="347"/>
      <c r="P38" s="347"/>
      <c r="Q38" s="352" t="str">
        <f aca="false">R37 &amp; "-" &amp; T37</f>
        <v>-</v>
      </c>
      <c r="R38" s="349"/>
      <c r="S38" s="350"/>
      <c r="T38" s="349"/>
      <c r="U38" s="350"/>
      <c r="V38" s="347"/>
      <c r="W38" s="276"/>
      <c r="X38" s="134"/>
      <c r="Y38" s="131"/>
      <c r="Z38" s="131" t="str">
        <f aca="false">IF(M38="","",M38 )</f>
        <v/>
      </c>
      <c r="AA38" s="131"/>
      <c r="AB38" s="131"/>
      <c r="AC38" s="131"/>
      <c r="AD38" s="134"/>
      <c r="AE38" s="134"/>
      <c r="AF38" s="134"/>
      <c r="AG38" s="134"/>
      <c r="AH38" s="134"/>
      <c r="AI38" s="134"/>
      <c r="AJ38" s="134"/>
    </row>
    <row r="39" s="129" customFormat="true" ht="15" hidden="false" customHeight="true" outlineLevel="0" collapsed="false">
      <c r="A39" s="325"/>
      <c r="B39" s="325"/>
      <c r="C39" s="325"/>
      <c r="D39" s="325"/>
      <c r="E39" s="325"/>
      <c r="F39" s="325"/>
      <c r="G39" s="325"/>
      <c r="H39" s="326"/>
      <c r="I39" s="325"/>
      <c r="J39" s="325"/>
      <c r="K39" s="341"/>
      <c r="L39" s="353"/>
      <c r="M39" s="354" t="s">
        <v>193</v>
      </c>
      <c r="N39" s="167"/>
      <c r="O39" s="167"/>
      <c r="P39" s="167"/>
      <c r="Q39" s="167"/>
      <c r="R39" s="167"/>
      <c r="S39" s="167"/>
      <c r="T39" s="167"/>
      <c r="U39" s="167"/>
      <c r="V39" s="355"/>
      <c r="W39" s="276"/>
      <c r="X39" s="134"/>
      <c r="Y39" s="131"/>
      <c r="Z39" s="131" t="str">
        <f aca="false">IF(M39="","",M39 )</f>
        <v>Добавить вид теплоносителя (параметры теплоносителя)</v>
      </c>
      <c r="AA39" s="131"/>
      <c r="AB39" s="131"/>
      <c r="AC39" s="131"/>
      <c r="AD39" s="134"/>
      <c r="AE39" s="134"/>
      <c r="AF39" s="134"/>
      <c r="AG39" s="134"/>
      <c r="AH39" s="134"/>
      <c r="AI39" s="134"/>
      <c r="AJ39" s="134"/>
    </row>
    <row r="40" s="129" customFormat="true" ht="15" hidden="false" customHeight="true" outlineLevel="0" collapsed="false">
      <c r="A40" s="325"/>
      <c r="B40" s="325"/>
      <c r="C40" s="325"/>
      <c r="D40" s="325"/>
      <c r="E40" s="325"/>
      <c r="F40" s="325"/>
      <c r="G40" s="325"/>
      <c r="H40" s="326"/>
      <c r="I40" s="325"/>
      <c r="J40" s="325"/>
      <c r="K40" s="341"/>
      <c r="L40" s="353"/>
      <c r="M40" s="356" t="s">
        <v>194</v>
      </c>
      <c r="N40" s="167"/>
      <c r="O40" s="167"/>
      <c r="P40" s="167"/>
      <c r="Q40" s="167"/>
      <c r="R40" s="167"/>
      <c r="S40" s="167"/>
      <c r="T40" s="167"/>
      <c r="U40" s="357"/>
      <c r="V40" s="167"/>
      <c r="W40" s="358"/>
      <c r="X40" s="134"/>
      <c r="Y40" s="131"/>
      <c r="Z40" s="131" t="str">
        <f aca="false">IF(M40="","",M40 )</f>
        <v>Добавить группу потребителей</v>
      </c>
      <c r="AA40" s="131"/>
      <c r="AB40" s="131"/>
      <c r="AC40" s="131"/>
      <c r="AD40" s="134"/>
      <c r="AE40" s="134"/>
      <c r="AF40" s="134"/>
      <c r="AG40" s="134"/>
      <c r="AH40" s="134"/>
      <c r="AI40" s="134"/>
      <c r="AJ40" s="134"/>
    </row>
    <row r="41" s="129" customFormat="true" ht="15" hidden="false" customHeight="true" outlineLevel="0" collapsed="false">
      <c r="A41" s="325"/>
      <c r="B41" s="325"/>
      <c r="C41" s="325"/>
      <c r="D41" s="325"/>
      <c r="E41" s="183"/>
      <c r="F41" s="325"/>
      <c r="G41" s="325"/>
      <c r="H41" s="325"/>
      <c r="I41" s="328"/>
      <c r="J41" s="359"/>
      <c r="K41" s="329"/>
      <c r="L41" s="353"/>
      <c r="M41" s="360" t="s">
        <v>195</v>
      </c>
      <c r="N41" s="167"/>
      <c r="O41" s="167"/>
      <c r="P41" s="167"/>
      <c r="Q41" s="167"/>
      <c r="R41" s="167"/>
      <c r="S41" s="167"/>
      <c r="T41" s="167"/>
      <c r="U41" s="357"/>
      <c r="V41" s="167"/>
      <c r="W41" s="358"/>
      <c r="X41" s="134"/>
      <c r="Y41" s="131"/>
      <c r="Z41" s="131" t="str">
        <f aca="false">IF(M41="","",M41 )</f>
        <v>Добавить схему подключения</v>
      </c>
      <c r="AA41" s="131"/>
      <c r="AB41" s="131"/>
      <c r="AC41" s="131"/>
      <c r="AD41" s="134"/>
      <c r="AE41" s="134"/>
      <c r="AF41" s="134"/>
      <c r="AG41" s="134"/>
      <c r="AH41" s="134"/>
      <c r="AI41" s="134"/>
      <c r="AJ41" s="134"/>
    </row>
    <row r="42" s="129" customFormat="true" ht="15" hidden="false" customHeight="true" outlineLevel="0" collapsed="false">
      <c r="A42" s="325"/>
      <c r="B42" s="325"/>
      <c r="C42" s="325"/>
      <c r="D42" s="183"/>
      <c r="E42" s="183"/>
      <c r="F42" s="325"/>
      <c r="G42" s="325"/>
      <c r="H42" s="325"/>
      <c r="I42" s="328"/>
      <c r="J42" s="359"/>
      <c r="K42" s="329"/>
      <c r="L42" s="353"/>
      <c r="M42" s="278" t="s">
        <v>196</v>
      </c>
      <c r="N42" s="167"/>
      <c r="O42" s="167"/>
      <c r="P42" s="167"/>
      <c r="Q42" s="167"/>
      <c r="R42" s="167"/>
      <c r="S42" s="167"/>
      <c r="T42" s="167"/>
      <c r="U42" s="357"/>
      <c r="V42" s="167"/>
      <c r="W42" s="358"/>
      <c r="X42" s="134"/>
      <c r="Y42" s="131"/>
      <c r="Z42" s="131" t="str">
        <f aca="false">IF(M42="","",M42 )</f>
        <v>Добавить источник тепловой энергии</v>
      </c>
      <c r="AA42" s="131"/>
      <c r="AB42" s="131"/>
      <c r="AC42" s="131"/>
      <c r="AD42" s="134"/>
      <c r="AE42" s="134"/>
      <c r="AF42" s="134"/>
      <c r="AG42" s="134"/>
      <c r="AH42" s="134"/>
      <c r="AI42" s="134"/>
      <c r="AJ42" s="134"/>
    </row>
    <row r="43" s="129" customFormat="true" ht="15" hidden="false" customHeight="true" outlineLevel="0" collapsed="false">
      <c r="A43" s="325"/>
      <c r="B43" s="325"/>
      <c r="C43" s="183"/>
      <c r="D43" s="183"/>
      <c r="E43" s="183"/>
      <c r="F43" s="183"/>
      <c r="G43" s="361"/>
      <c r="H43" s="328"/>
      <c r="I43" s="3"/>
      <c r="J43" s="359"/>
      <c r="K43" s="362"/>
      <c r="L43" s="353"/>
      <c r="M43" s="363" t="s">
        <v>197</v>
      </c>
      <c r="N43" s="167"/>
      <c r="O43" s="167"/>
      <c r="P43" s="167"/>
      <c r="Q43" s="167"/>
      <c r="R43" s="167"/>
      <c r="S43" s="167"/>
      <c r="T43" s="167"/>
      <c r="U43" s="357"/>
      <c r="V43" s="167"/>
      <c r="W43" s="358"/>
      <c r="X43" s="134"/>
      <c r="Y43" s="131"/>
      <c r="Z43" s="131" t="str">
        <f aca="false">IF(M43="","",M43 )</f>
        <v>Добавить наименование системы теплоснабжения</v>
      </c>
      <c r="AA43" s="131"/>
      <c r="AB43" s="131"/>
      <c r="AC43" s="131"/>
      <c r="AD43" s="134"/>
      <c r="AE43" s="134"/>
      <c r="AF43" s="134"/>
      <c r="AG43" s="134"/>
      <c r="AH43" s="134"/>
      <c r="AI43" s="134"/>
      <c r="AJ43" s="134"/>
    </row>
    <row r="44" s="129" customFormat="true" ht="15" hidden="false" customHeight="true" outlineLevel="0" collapsed="false">
      <c r="A44" s="325"/>
      <c r="B44" s="183"/>
      <c r="C44" s="183"/>
      <c r="D44" s="183"/>
      <c r="E44" s="183"/>
      <c r="F44" s="183"/>
      <c r="G44" s="361"/>
      <c r="H44" s="328"/>
      <c r="I44" s="328"/>
      <c r="J44" s="359"/>
      <c r="K44" s="329"/>
      <c r="L44" s="353"/>
      <c r="M44" s="179" t="s">
        <v>114</v>
      </c>
      <c r="N44" s="167"/>
      <c r="O44" s="167"/>
      <c r="P44" s="167"/>
      <c r="Q44" s="167"/>
      <c r="R44" s="167"/>
      <c r="S44" s="167"/>
      <c r="T44" s="167"/>
      <c r="U44" s="357"/>
      <c r="V44" s="167"/>
      <c r="W44" s="358"/>
      <c r="X44" s="134"/>
      <c r="Y44" s="131"/>
      <c r="Z44" s="131" t="str">
        <f aca="false">IF(M44="","",M44 )</f>
        <v>Добавить территорию действия тарифа</v>
      </c>
      <c r="AA44" s="131"/>
      <c r="AB44" s="131"/>
      <c r="AC44" s="131"/>
      <c r="AD44" s="134"/>
      <c r="AE44" s="134"/>
      <c r="AF44" s="134"/>
      <c r="AG44" s="134"/>
      <c r="AH44" s="134"/>
      <c r="AI44" s="134"/>
      <c r="AJ44" s="134"/>
    </row>
    <row r="45" s="2" customFormat="true" ht="15" hidden="false" customHeight="true" outlineLevel="0" collapsed="false">
      <c r="L45" s="364"/>
      <c r="M45" s="286" t="s">
        <v>198</v>
      </c>
      <c r="N45" s="167"/>
      <c r="O45" s="167"/>
      <c r="P45" s="167"/>
      <c r="Q45" s="167"/>
      <c r="R45" s="167"/>
      <c r="S45" s="167"/>
      <c r="T45" s="167"/>
      <c r="U45" s="357"/>
      <c r="V45" s="167"/>
      <c r="W45" s="358"/>
      <c r="X45" s="365"/>
      <c r="Y45" s="365"/>
      <c r="Z45" s="365"/>
      <c r="AA45" s="365"/>
      <c r="AB45" s="365"/>
      <c r="AC45" s="365"/>
      <c r="AD45" s="365"/>
      <c r="AE45" s="365"/>
      <c r="AF45" s="365"/>
      <c r="AG45" s="365"/>
      <c r="AH45" s="365"/>
    </row>
    <row r="46" customFormat="false" ht="18.75" hidden="false" customHeight="true" outlineLevel="0" collapsed="false">
      <c r="X46" s="365"/>
      <c r="Y46" s="365"/>
      <c r="Z46" s="365"/>
      <c r="AA46" s="365"/>
      <c r="AB46" s="365"/>
      <c r="AC46" s="365"/>
      <c r="AD46" s="365"/>
      <c r="AE46" s="365"/>
      <c r="AF46" s="365"/>
      <c r="AG46" s="365"/>
      <c r="AH46" s="365"/>
      <c r="AI46" s="365"/>
      <c r="AJ46" s="365"/>
    </row>
    <row r="47" s="555" customFormat="true" ht="17.1" hidden="false" customHeight="true" outlineLevel="0" collapsed="false">
      <c r="A47" s="555" t="s">
        <v>342</v>
      </c>
      <c r="C47" s="555" t="s">
        <v>98</v>
      </c>
      <c r="X47" s="573"/>
      <c r="Y47" s="573"/>
      <c r="Z47" s="573"/>
      <c r="AA47" s="573"/>
      <c r="AB47" s="573"/>
      <c r="AC47" s="573"/>
      <c r="AD47" s="573"/>
      <c r="AE47" s="573"/>
      <c r="AF47" s="573"/>
      <c r="AG47" s="573"/>
      <c r="AH47" s="573"/>
      <c r="AI47" s="573"/>
      <c r="AJ47" s="573"/>
    </row>
    <row r="48" customFormat="false" ht="17.1" hidden="false" customHeight="true" outlineLevel="0" collapsed="false">
      <c r="X48" s="365"/>
      <c r="Y48" s="365"/>
      <c r="Z48" s="365"/>
      <c r="AA48" s="365"/>
      <c r="AB48" s="365"/>
      <c r="AC48" s="365"/>
      <c r="AD48" s="365"/>
      <c r="AE48" s="365"/>
      <c r="AF48" s="365"/>
      <c r="AG48" s="365"/>
      <c r="AH48" s="365"/>
      <c r="AI48" s="365"/>
      <c r="AJ48" s="365"/>
    </row>
    <row r="49" s="129" customFormat="true" ht="22.5" hidden="false" customHeight="false" outlineLevel="0" collapsed="false">
      <c r="A49" s="325" t="n">
        <v>1</v>
      </c>
      <c r="B49" s="326"/>
      <c r="C49" s="326"/>
      <c r="D49" s="326"/>
      <c r="E49" s="327"/>
      <c r="F49" s="325"/>
      <c r="G49" s="325"/>
      <c r="H49" s="325"/>
      <c r="I49" s="293"/>
      <c r="J49" s="328"/>
      <c r="K49" s="329"/>
      <c r="L49" s="330" t="e">
        <f aca="false">mergeValue()</f>
        <v>#VALUE!</v>
      </c>
      <c r="M49" s="331" t="s">
        <v>121</v>
      </c>
      <c r="N49" s="332"/>
      <c r="O49" s="333"/>
      <c r="P49" s="333"/>
      <c r="Q49" s="333"/>
      <c r="R49" s="333"/>
      <c r="S49" s="333"/>
      <c r="T49" s="333"/>
      <c r="U49" s="333"/>
      <c r="V49" s="333"/>
      <c r="W49" s="334" t="s">
        <v>182</v>
      </c>
      <c r="X49" s="134"/>
      <c r="Y49" s="131"/>
      <c r="Z49" s="131" t="str">
        <f aca="false">IF(M49="","",M49 )</f>
        <v>Наименование тарифа</v>
      </c>
      <c r="AA49" s="131"/>
      <c r="AB49" s="131"/>
      <c r="AC49" s="131"/>
      <c r="AD49" s="134"/>
      <c r="AE49" s="134"/>
      <c r="AF49" s="134"/>
      <c r="AG49" s="134"/>
      <c r="AH49" s="134"/>
      <c r="AI49" s="134"/>
      <c r="AJ49" s="134"/>
    </row>
    <row r="50" s="129" customFormat="true" ht="22.5" hidden="false" customHeight="false" outlineLevel="0" collapsed="false">
      <c r="A50" s="325"/>
      <c r="B50" s="325" t="n">
        <v>1</v>
      </c>
      <c r="C50" s="326"/>
      <c r="D50" s="326"/>
      <c r="E50" s="325"/>
      <c r="F50" s="325"/>
      <c r="G50" s="325"/>
      <c r="H50" s="325"/>
      <c r="I50" s="152"/>
      <c r="J50" s="335"/>
      <c r="K50" s="336"/>
      <c r="L50" s="330" t="e">
        <f aca="false">mergeValue() &amp;"."&amp;mergeValue()</f>
        <v>#VALUE!</v>
      </c>
      <c r="M50" s="337" t="s">
        <v>92</v>
      </c>
      <c r="N50" s="332"/>
      <c r="O50" s="333"/>
      <c r="P50" s="333"/>
      <c r="Q50" s="333"/>
      <c r="R50" s="333"/>
      <c r="S50" s="333"/>
      <c r="T50" s="333"/>
      <c r="U50" s="333"/>
      <c r="V50" s="333"/>
      <c r="W50" s="334" t="s">
        <v>183</v>
      </c>
      <c r="X50" s="134"/>
      <c r="Y50" s="131"/>
      <c r="Z50" s="131" t="str">
        <f aca="false">IF(M50="","",M50 )</f>
        <v>Территория действия тарифа</v>
      </c>
      <c r="AA50" s="131"/>
      <c r="AB50" s="131"/>
      <c r="AC50" s="131"/>
      <c r="AD50" s="134"/>
      <c r="AE50" s="134"/>
      <c r="AF50" s="134"/>
      <c r="AG50" s="134"/>
      <c r="AH50" s="134"/>
      <c r="AI50" s="134"/>
      <c r="AJ50" s="134"/>
    </row>
    <row r="51" s="129" customFormat="true" ht="22.5" hidden="false" customHeight="false" outlineLevel="0" collapsed="false">
      <c r="A51" s="325"/>
      <c r="B51" s="325"/>
      <c r="C51" s="325" t="n">
        <v>1</v>
      </c>
      <c r="D51" s="326"/>
      <c r="E51" s="325"/>
      <c r="F51" s="325"/>
      <c r="G51" s="325"/>
      <c r="H51" s="325"/>
      <c r="I51" s="338"/>
      <c r="J51" s="335"/>
      <c r="K51" s="336"/>
      <c r="L51" s="330" t="e">
        <f aca="false">mergeValue() &amp;"."&amp;mergeValue()&amp;"."&amp;mergeValue()</f>
        <v>#VALUE!</v>
      </c>
      <c r="M51" s="339" t="s">
        <v>184</v>
      </c>
      <c r="N51" s="332"/>
      <c r="O51" s="333"/>
      <c r="P51" s="333"/>
      <c r="Q51" s="333"/>
      <c r="R51" s="333"/>
      <c r="S51" s="333"/>
      <c r="T51" s="333"/>
      <c r="U51" s="333"/>
      <c r="V51" s="333"/>
      <c r="W51" s="334" t="s">
        <v>185</v>
      </c>
      <c r="X51" s="134"/>
      <c r="Y51" s="131"/>
      <c r="Z51" s="131" t="str">
        <f aca="false">IF(M51="","",M51 )</f>
        <v>Наименование системы теплоснабжения </v>
      </c>
      <c r="AA51" s="131"/>
      <c r="AB51" s="131"/>
      <c r="AC51" s="131"/>
      <c r="AD51" s="134"/>
      <c r="AE51" s="134"/>
      <c r="AF51" s="134"/>
      <c r="AG51" s="134"/>
      <c r="AH51" s="134"/>
      <c r="AI51" s="134"/>
      <c r="AJ51" s="134"/>
    </row>
    <row r="52" s="129" customFormat="true" ht="22.5" hidden="false" customHeight="false" outlineLevel="0" collapsed="false">
      <c r="A52" s="325"/>
      <c r="B52" s="325"/>
      <c r="C52" s="325"/>
      <c r="D52" s="325" t="n">
        <v>1</v>
      </c>
      <c r="E52" s="325"/>
      <c r="F52" s="325"/>
      <c r="G52" s="325"/>
      <c r="H52" s="325"/>
      <c r="I52" s="338"/>
      <c r="J52" s="335"/>
      <c r="K52" s="336"/>
      <c r="L52" s="330" t="e">
        <f aca="false">mergeValue() &amp;"."&amp;mergeValue()&amp;"."&amp;mergeValue()&amp;"."&amp;mergeValue()</f>
        <v>#VALUE!</v>
      </c>
      <c r="M52" s="340" t="s">
        <v>186</v>
      </c>
      <c r="N52" s="332"/>
      <c r="O52" s="333"/>
      <c r="P52" s="333"/>
      <c r="Q52" s="333"/>
      <c r="R52" s="333"/>
      <c r="S52" s="333"/>
      <c r="T52" s="333"/>
      <c r="U52" s="333"/>
      <c r="V52" s="333"/>
      <c r="W52" s="334" t="s">
        <v>187</v>
      </c>
      <c r="X52" s="134"/>
      <c r="Y52" s="131"/>
      <c r="Z52" s="131" t="str">
        <f aca="false">IF(M52="","",M52 )</f>
        <v>Источник тепловой энергии  </v>
      </c>
      <c r="AA52" s="131"/>
      <c r="AB52" s="131"/>
      <c r="AC52" s="131"/>
      <c r="AD52" s="134"/>
      <c r="AE52" s="134"/>
      <c r="AF52" s="134"/>
      <c r="AG52" s="134"/>
      <c r="AH52" s="134"/>
      <c r="AI52" s="134"/>
      <c r="AJ52" s="134"/>
    </row>
    <row r="53" s="129" customFormat="true" ht="101.25" hidden="false" customHeight="false" outlineLevel="0" collapsed="false">
      <c r="A53" s="325"/>
      <c r="B53" s="325"/>
      <c r="C53" s="325"/>
      <c r="D53" s="325"/>
      <c r="E53" s="325" t="n">
        <v>1</v>
      </c>
      <c r="F53" s="325"/>
      <c r="G53" s="325"/>
      <c r="H53" s="326" t="n">
        <v>1</v>
      </c>
      <c r="I53" s="325" t="n">
        <v>1</v>
      </c>
      <c r="J53" s="325"/>
      <c r="K53" s="341"/>
      <c r="L53" s="330" t="e">
        <f aca="false">mergeValue() &amp;"."&amp;mergeValue()&amp;"."&amp;mergeValue()&amp;"."&amp;mergeValue()&amp;"."&amp;mergeValue()</f>
        <v>#VALUE!</v>
      </c>
      <c r="M53" s="342" t="s">
        <v>188</v>
      </c>
      <c r="N53" s="332"/>
      <c r="O53" s="343"/>
      <c r="P53" s="343"/>
      <c r="Q53" s="343"/>
      <c r="R53" s="343"/>
      <c r="S53" s="343"/>
      <c r="T53" s="343"/>
      <c r="U53" s="343"/>
      <c r="V53" s="343"/>
      <c r="W53" s="334" t="s">
        <v>189</v>
      </c>
      <c r="X53" s="134"/>
      <c r="Y53" s="131"/>
      <c r="Z53" s="131" t="str">
        <f aca="false">IF(M53="","",M53 )</f>
        <v>Схема подключения теплопотребляющей установки к коллектору источника тепловой энергии</v>
      </c>
      <c r="AA53" s="131"/>
      <c r="AB53" s="131"/>
      <c r="AC53" s="131"/>
      <c r="AD53" s="134"/>
      <c r="AE53" s="134"/>
      <c r="AF53" s="134"/>
      <c r="AG53" s="134"/>
      <c r="AH53" s="134"/>
      <c r="AI53" s="134"/>
      <c r="AJ53" s="134"/>
    </row>
    <row r="54" s="129" customFormat="true" ht="90" hidden="false" customHeight="false" outlineLevel="0" collapsed="false">
      <c r="A54" s="325"/>
      <c r="B54" s="325"/>
      <c r="C54" s="325"/>
      <c r="D54" s="325"/>
      <c r="E54" s="325"/>
      <c r="F54" s="325" t="n">
        <v>1</v>
      </c>
      <c r="G54" s="326"/>
      <c r="H54" s="326"/>
      <c r="I54" s="325"/>
      <c r="J54" s="325" t="n">
        <v>1</v>
      </c>
      <c r="K54" s="344"/>
      <c r="L54" s="330" t="e">
        <f aca="false">mergeValue() &amp;"."&amp;mergeValue()&amp;"."&amp;mergeValue()&amp;"."&amp;mergeValue()&amp;"."&amp;mergeValue()&amp;"."&amp;mergeValue()</f>
        <v>#VALUE!</v>
      </c>
      <c r="M54" s="345" t="s">
        <v>190</v>
      </c>
      <c r="N54" s="332"/>
      <c r="O54" s="343"/>
      <c r="P54" s="343"/>
      <c r="Q54" s="343"/>
      <c r="R54" s="343"/>
      <c r="S54" s="343"/>
      <c r="T54" s="343"/>
      <c r="U54" s="343"/>
      <c r="V54" s="343"/>
      <c r="W54" s="334" t="s">
        <v>191</v>
      </c>
      <c r="X54" s="134"/>
      <c r="Y54" s="131"/>
      <c r="Z54" s="131" t="str">
        <f aca="false">IF(M54="","",M54 )</f>
        <v>Группа потребителей</v>
      </c>
      <c r="AA54" s="131"/>
      <c r="AB54" s="131"/>
      <c r="AC54" s="131"/>
      <c r="AD54" s="134"/>
      <c r="AE54" s="134"/>
      <c r="AF54" s="134"/>
      <c r="AG54" s="134"/>
      <c r="AH54" s="134"/>
      <c r="AI54" s="134"/>
      <c r="AJ54" s="134"/>
    </row>
    <row r="55" s="129" customFormat="true" ht="195.75" hidden="false" customHeight="true" outlineLevel="0" collapsed="false">
      <c r="A55" s="325"/>
      <c r="B55" s="325"/>
      <c r="C55" s="325"/>
      <c r="D55" s="325"/>
      <c r="E55" s="325"/>
      <c r="F55" s="325"/>
      <c r="G55" s="326" t="n">
        <v>1</v>
      </c>
      <c r="H55" s="326"/>
      <c r="I55" s="325"/>
      <c r="J55" s="325"/>
      <c r="K55" s="344" t="n">
        <v>1</v>
      </c>
      <c r="L55" s="330" t="e">
        <f aca="false">mergeValue() &amp;"."&amp;mergeValue()&amp;"."&amp;mergeValue()&amp;"."&amp;mergeValue()&amp;"."&amp;mergeValue()&amp;"."&amp;mergeValue()&amp;"."&amp;mergeValue()</f>
        <v>#VALUE!</v>
      </c>
      <c r="M55" s="346"/>
      <c r="N55" s="332"/>
      <c r="O55" s="347"/>
      <c r="P55" s="347"/>
      <c r="Q55" s="348"/>
      <c r="R55" s="349"/>
      <c r="S55" s="350" t="s">
        <v>91</v>
      </c>
      <c r="T55" s="349"/>
      <c r="U55" s="350" t="s">
        <v>91</v>
      </c>
      <c r="V55" s="347"/>
      <c r="W55" s="276" t="s">
        <v>192</v>
      </c>
      <c r="X55" s="134" t="e">
        <f aca="false">strCheckDate()</f>
        <v>#VALUE!</v>
      </c>
      <c r="Y55" s="131"/>
      <c r="Z55" s="131" t="str">
        <f aca="false">IF(M55="","",M55 )</f>
        <v/>
      </c>
      <c r="AA55" s="131"/>
      <c r="AB55" s="131"/>
      <c r="AC55" s="131"/>
      <c r="AD55" s="134"/>
      <c r="AE55" s="134"/>
      <c r="AF55" s="134"/>
      <c r="AG55" s="134"/>
      <c r="AH55" s="134"/>
      <c r="AI55" s="134"/>
      <c r="AJ55" s="134"/>
    </row>
    <row r="56" s="129" customFormat="true" ht="14.25" hidden="true" customHeight="true" outlineLevel="0" collapsed="false">
      <c r="A56" s="325"/>
      <c r="B56" s="325"/>
      <c r="C56" s="325"/>
      <c r="D56" s="325"/>
      <c r="E56" s="325"/>
      <c r="F56" s="325"/>
      <c r="G56" s="326"/>
      <c r="H56" s="326"/>
      <c r="I56" s="325"/>
      <c r="J56" s="325"/>
      <c r="K56" s="344"/>
      <c r="L56" s="351"/>
      <c r="M56" s="332"/>
      <c r="N56" s="332"/>
      <c r="O56" s="347"/>
      <c r="P56" s="347"/>
      <c r="Q56" s="352" t="str">
        <f aca="false">R55 &amp; "-" &amp; T55</f>
        <v>-</v>
      </c>
      <c r="R56" s="349"/>
      <c r="S56" s="350"/>
      <c r="T56" s="349"/>
      <c r="U56" s="350"/>
      <c r="V56" s="347"/>
      <c r="W56" s="276"/>
      <c r="X56" s="134"/>
      <c r="Y56" s="131"/>
      <c r="Z56" s="131" t="str">
        <f aca="false">IF(M56="","",M56 )</f>
        <v/>
      </c>
      <c r="AA56" s="131"/>
      <c r="AB56" s="131"/>
      <c r="AC56" s="131"/>
      <c r="AD56" s="134"/>
      <c r="AE56" s="134"/>
      <c r="AF56" s="134"/>
      <c r="AG56" s="134"/>
      <c r="AH56" s="134"/>
      <c r="AI56" s="134"/>
      <c r="AJ56" s="134"/>
    </row>
    <row r="57" s="129" customFormat="true" ht="15" hidden="false" customHeight="true" outlineLevel="0" collapsed="false">
      <c r="A57" s="325"/>
      <c r="B57" s="325"/>
      <c r="C57" s="325"/>
      <c r="D57" s="325"/>
      <c r="E57" s="325"/>
      <c r="F57" s="325"/>
      <c r="G57" s="325"/>
      <c r="H57" s="326"/>
      <c r="I57" s="325"/>
      <c r="J57" s="325"/>
      <c r="K57" s="341"/>
      <c r="L57" s="353"/>
      <c r="M57" s="354" t="s">
        <v>193</v>
      </c>
      <c r="N57" s="167"/>
      <c r="O57" s="167"/>
      <c r="P57" s="167"/>
      <c r="Q57" s="167"/>
      <c r="R57" s="167"/>
      <c r="S57" s="167"/>
      <c r="T57" s="167"/>
      <c r="U57" s="167"/>
      <c r="V57" s="355"/>
      <c r="W57" s="276"/>
      <c r="X57" s="134"/>
      <c r="Y57" s="131"/>
      <c r="Z57" s="131" t="str">
        <f aca="false">IF(M57="","",M57 )</f>
        <v>Добавить вид теплоносителя (параметры теплоносителя)</v>
      </c>
      <c r="AA57" s="131"/>
      <c r="AB57" s="131"/>
      <c r="AC57" s="131"/>
      <c r="AD57" s="134"/>
      <c r="AE57" s="134"/>
      <c r="AF57" s="134"/>
      <c r="AG57" s="134"/>
      <c r="AH57" s="134"/>
      <c r="AI57" s="134"/>
      <c r="AJ57" s="134"/>
    </row>
    <row r="58" s="129" customFormat="true" ht="15" hidden="false" customHeight="true" outlineLevel="0" collapsed="false">
      <c r="A58" s="325"/>
      <c r="B58" s="325"/>
      <c r="C58" s="325"/>
      <c r="D58" s="325"/>
      <c r="E58" s="325"/>
      <c r="F58" s="325"/>
      <c r="G58" s="325"/>
      <c r="H58" s="326"/>
      <c r="I58" s="325"/>
      <c r="J58" s="325"/>
      <c r="K58" s="341"/>
      <c r="L58" s="353"/>
      <c r="M58" s="356" t="s">
        <v>194</v>
      </c>
      <c r="N58" s="167"/>
      <c r="O58" s="167"/>
      <c r="P58" s="167"/>
      <c r="Q58" s="167"/>
      <c r="R58" s="167"/>
      <c r="S58" s="167"/>
      <c r="T58" s="167"/>
      <c r="U58" s="357"/>
      <c r="V58" s="167"/>
      <c r="W58" s="358"/>
      <c r="X58" s="134"/>
      <c r="Y58" s="131"/>
      <c r="Z58" s="131" t="str">
        <f aca="false">IF(M58="","",M58 )</f>
        <v>Добавить группу потребителей</v>
      </c>
      <c r="AA58" s="131"/>
      <c r="AB58" s="131"/>
      <c r="AC58" s="131"/>
      <c r="AD58" s="134"/>
      <c r="AE58" s="134"/>
      <c r="AF58" s="134"/>
      <c r="AG58" s="134"/>
      <c r="AH58" s="134"/>
      <c r="AI58" s="134"/>
      <c r="AJ58" s="134"/>
    </row>
    <row r="59" s="129" customFormat="true" ht="15" hidden="false" customHeight="true" outlineLevel="0" collapsed="false">
      <c r="A59" s="325"/>
      <c r="B59" s="325"/>
      <c r="C59" s="325"/>
      <c r="D59" s="325"/>
      <c r="E59" s="183"/>
      <c r="F59" s="325"/>
      <c r="G59" s="325"/>
      <c r="H59" s="325"/>
      <c r="I59" s="328"/>
      <c r="J59" s="359"/>
      <c r="K59" s="329"/>
      <c r="L59" s="353"/>
      <c r="M59" s="360" t="s">
        <v>195</v>
      </c>
      <c r="N59" s="167"/>
      <c r="O59" s="167"/>
      <c r="P59" s="167"/>
      <c r="Q59" s="167"/>
      <c r="R59" s="167"/>
      <c r="S59" s="167"/>
      <c r="T59" s="167"/>
      <c r="U59" s="357"/>
      <c r="V59" s="167"/>
      <c r="W59" s="358"/>
      <c r="X59" s="134"/>
      <c r="Y59" s="131"/>
      <c r="Z59" s="131" t="str">
        <f aca="false">IF(M59="","",M59 )</f>
        <v>Добавить схему подключения</v>
      </c>
      <c r="AA59" s="131"/>
      <c r="AB59" s="131"/>
      <c r="AC59" s="131"/>
      <c r="AD59" s="134"/>
      <c r="AE59" s="134"/>
      <c r="AF59" s="134"/>
      <c r="AG59" s="134"/>
      <c r="AH59" s="134"/>
      <c r="AI59" s="134"/>
      <c r="AJ59" s="134"/>
    </row>
    <row r="60" s="129" customFormat="true" ht="15" hidden="false" customHeight="true" outlineLevel="0" collapsed="false">
      <c r="A60" s="325"/>
      <c r="B60" s="325"/>
      <c r="C60" s="325"/>
      <c r="D60" s="183"/>
      <c r="E60" s="183"/>
      <c r="F60" s="325"/>
      <c r="G60" s="325"/>
      <c r="H60" s="325"/>
      <c r="I60" s="328"/>
      <c r="J60" s="359"/>
      <c r="K60" s="329"/>
      <c r="L60" s="353"/>
      <c r="M60" s="278" t="s">
        <v>196</v>
      </c>
      <c r="N60" s="167"/>
      <c r="O60" s="167"/>
      <c r="P60" s="167"/>
      <c r="Q60" s="167"/>
      <c r="R60" s="167"/>
      <c r="S60" s="167"/>
      <c r="T60" s="167"/>
      <c r="U60" s="357"/>
      <c r="V60" s="167"/>
      <c r="W60" s="358"/>
      <c r="X60" s="134"/>
      <c r="Y60" s="131"/>
      <c r="Z60" s="131" t="str">
        <f aca="false">IF(M60="","",M60 )</f>
        <v>Добавить источник тепловой энергии</v>
      </c>
      <c r="AA60" s="131"/>
      <c r="AB60" s="131"/>
      <c r="AC60" s="131"/>
      <c r="AD60" s="134"/>
      <c r="AE60" s="134"/>
      <c r="AF60" s="134"/>
      <c r="AG60" s="134"/>
      <c r="AH60" s="134"/>
      <c r="AI60" s="134"/>
      <c r="AJ60" s="134"/>
    </row>
    <row r="61" s="129" customFormat="true" ht="15" hidden="false" customHeight="true" outlineLevel="0" collapsed="false">
      <c r="A61" s="325"/>
      <c r="B61" s="325"/>
      <c r="C61" s="183"/>
      <c r="D61" s="183"/>
      <c r="E61" s="183"/>
      <c r="F61" s="183"/>
      <c r="G61" s="361"/>
      <c r="H61" s="328"/>
      <c r="I61" s="3"/>
      <c r="J61" s="359"/>
      <c r="K61" s="362"/>
      <c r="L61" s="353"/>
      <c r="M61" s="363" t="s">
        <v>197</v>
      </c>
      <c r="N61" s="167"/>
      <c r="O61" s="167"/>
      <c r="P61" s="167"/>
      <c r="Q61" s="167"/>
      <c r="R61" s="167"/>
      <c r="S61" s="167"/>
      <c r="T61" s="167"/>
      <c r="U61" s="357"/>
      <c r="V61" s="167"/>
      <c r="W61" s="358"/>
      <c r="X61" s="134"/>
      <c r="Y61" s="131"/>
      <c r="Z61" s="131" t="str">
        <f aca="false">IF(M61="","",M61 )</f>
        <v>Добавить наименование системы теплоснабжения</v>
      </c>
      <c r="AA61" s="131"/>
      <c r="AB61" s="131"/>
      <c r="AC61" s="131"/>
      <c r="AD61" s="134"/>
      <c r="AE61" s="134"/>
      <c r="AF61" s="134"/>
      <c r="AG61" s="134"/>
      <c r="AH61" s="134"/>
      <c r="AI61" s="134"/>
      <c r="AJ61" s="134"/>
    </row>
    <row r="62" s="129" customFormat="true" ht="15" hidden="false" customHeight="true" outlineLevel="0" collapsed="false">
      <c r="A62" s="325"/>
      <c r="B62" s="183"/>
      <c r="C62" s="183"/>
      <c r="D62" s="183"/>
      <c r="E62" s="183"/>
      <c r="F62" s="183"/>
      <c r="G62" s="361"/>
      <c r="H62" s="328"/>
      <c r="I62" s="328"/>
      <c r="J62" s="359"/>
      <c r="K62" s="329"/>
      <c r="L62" s="353"/>
      <c r="M62" s="179" t="s">
        <v>114</v>
      </c>
      <c r="N62" s="167"/>
      <c r="O62" s="167"/>
      <c r="P62" s="167"/>
      <c r="Q62" s="167"/>
      <c r="R62" s="167"/>
      <c r="S62" s="167"/>
      <c r="T62" s="167"/>
      <c r="U62" s="357"/>
      <c r="V62" s="167"/>
      <c r="W62" s="358"/>
      <c r="X62" s="134"/>
      <c r="Y62" s="131"/>
      <c r="Z62" s="131" t="str">
        <f aca="false">IF(M62="","",M62 )</f>
        <v>Добавить территорию действия тарифа</v>
      </c>
      <c r="AA62" s="131"/>
      <c r="AB62" s="131"/>
      <c r="AC62" s="131"/>
      <c r="AD62" s="134"/>
      <c r="AE62" s="134"/>
      <c r="AF62" s="134"/>
      <c r="AG62" s="134"/>
      <c r="AH62" s="134"/>
      <c r="AI62" s="134"/>
      <c r="AJ62" s="134"/>
    </row>
    <row r="63" s="2" customFormat="true" ht="15" hidden="false" customHeight="true" outlineLevel="0" collapsed="false">
      <c r="L63" s="364"/>
      <c r="M63" s="286" t="s">
        <v>198</v>
      </c>
      <c r="N63" s="167"/>
      <c r="O63" s="167"/>
      <c r="P63" s="167"/>
      <c r="Q63" s="167"/>
      <c r="R63" s="167"/>
      <c r="S63" s="167"/>
      <c r="T63" s="167"/>
      <c r="U63" s="357"/>
      <c r="V63" s="167"/>
      <c r="W63" s="167"/>
      <c r="X63" s="167"/>
      <c r="Y63" s="167"/>
      <c r="Z63" s="167"/>
      <c r="AA63" s="167"/>
      <c r="AB63" s="357"/>
      <c r="AC63" s="167"/>
      <c r="AD63" s="358"/>
      <c r="AE63" s="365"/>
      <c r="AF63" s="365"/>
      <c r="AG63" s="365"/>
      <c r="AH63" s="365"/>
    </row>
    <row r="64" customFormat="false" ht="18.75" hidden="false" customHeight="true" outlineLevel="0" collapsed="false">
      <c r="X64" s="365"/>
      <c r="Y64" s="365"/>
      <c r="Z64" s="365"/>
      <c r="AA64" s="365"/>
      <c r="AB64" s="365"/>
      <c r="AC64" s="365"/>
      <c r="AD64" s="365"/>
      <c r="AE64" s="365"/>
      <c r="AF64" s="365"/>
      <c r="AG64" s="365"/>
      <c r="AH64" s="365"/>
      <c r="AI64" s="365"/>
      <c r="AJ64" s="365"/>
    </row>
    <row r="65" s="555" customFormat="true" ht="17.1" hidden="false" customHeight="true" outlineLevel="0" collapsed="false">
      <c r="A65" s="555" t="s">
        <v>342</v>
      </c>
      <c r="C65" s="555" t="s">
        <v>99</v>
      </c>
      <c r="X65" s="573"/>
      <c r="Y65" s="573"/>
      <c r="Z65" s="573"/>
      <c r="AA65" s="573"/>
      <c r="AB65" s="573"/>
      <c r="AC65" s="573"/>
      <c r="AD65" s="573"/>
      <c r="AE65" s="573"/>
      <c r="AF65" s="573"/>
      <c r="AG65" s="573"/>
      <c r="AH65" s="573"/>
      <c r="AI65" s="573"/>
      <c r="AJ65" s="573"/>
    </row>
    <row r="66" customFormat="false" ht="17.1" hidden="false" customHeight="true" outlineLevel="0" collapsed="false">
      <c r="L66" s="569"/>
      <c r="M66" s="569"/>
      <c r="N66" s="569"/>
      <c r="O66" s="569"/>
      <c r="P66" s="569"/>
      <c r="Q66" s="569"/>
      <c r="R66" s="569"/>
      <c r="S66" s="569"/>
      <c r="T66" s="569"/>
      <c r="U66" s="569"/>
      <c r="V66" s="569"/>
      <c r="W66" s="569"/>
      <c r="X66" s="365"/>
      <c r="Y66" s="365"/>
      <c r="Z66" s="365"/>
      <c r="AA66" s="365"/>
      <c r="AB66" s="365"/>
      <c r="AC66" s="365"/>
      <c r="AD66" s="365"/>
      <c r="AE66" s="365"/>
      <c r="AF66" s="365"/>
      <c r="AG66" s="365"/>
      <c r="AH66" s="365"/>
      <c r="AI66" s="365"/>
      <c r="AJ66" s="365"/>
    </row>
    <row r="67" s="129" customFormat="true" ht="22.5" hidden="false" customHeight="false" outlineLevel="0" collapsed="false">
      <c r="A67" s="325" t="n">
        <v>1</v>
      </c>
      <c r="B67" s="326"/>
      <c r="C67" s="326"/>
      <c r="D67" s="326"/>
      <c r="E67" s="327"/>
      <c r="F67" s="325"/>
      <c r="G67" s="325"/>
      <c r="H67" s="325"/>
      <c r="I67" s="293"/>
      <c r="J67" s="328"/>
      <c r="K67" s="329"/>
      <c r="L67" s="330" t="e">
        <f aca="false">mergeValue()</f>
        <v>#VALUE!</v>
      </c>
      <c r="M67" s="331" t="s">
        <v>121</v>
      </c>
      <c r="N67" s="332"/>
      <c r="O67" s="333"/>
      <c r="P67" s="333"/>
      <c r="Q67" s="333"/>
      <c r="R67" s="333"/>
      <c r="S67" s="333"/>
      <c r="T67" s="333"/>
      <c r="U67" s="333"/>
      <c r="V67" s="333"/>
      <c r="W67" s="334" t="s">
        <v>182</v>
      </c>
      <c r="X67" s="134"/>
      <c r="Y67" s="131"/>
      <c r="Z67" s="131" t="str">
        <f aca="false">IF(M67="","",M67 )</f>
        <v>Наименование тарифа</v>
      </c>
      <c r="AA67" s="131"/>
      <c r="AB67" s="131"/>
      <c r="AC67" s="131"/>
      <c r="AD67" s="134"/>
      <c r="AE67" s="134"/>
      <c r="AF67" s="134"/>
      <c r="AG67" s="134"/>
      <c r="AH67" s="134"/>
      <c r="AI67" s="134"/>
      <c r="AJ67" s="134"/>
    </row>
    <row r="68" s="129" customFormat="true" ht="22.5" hidden="false" customHeight="false" outlineLevel="0" collapsed="false">
      <c r="A68" s="325"/>
      <c r="B68" s="325" t="n">
        <v>1</v>
      </c>
      <c r="C68" s="326"/>
      <c r="D68" s="326"/>
      <c r="E68" s="325"/>
      <c r="F68" s="325"/>
      <c r="G68" s="325"/>
      <c r="H68" s="325"/>
      <c r="I68" s="152"/>
      <c r="J68" s="335"/>
      <c r="K68" s="336"/>
      <c r="L68" s="330" t="e">
        <f aca="false">mergeValue() &amp;"."&amp;mergeValue()</f>
        <v>#VALUE!</v>
      </c>
      <c r="M68" s="337" t="s">
        <v>92</v>
      </c>
      <c r="N68" s="332"/>
      <c r="O68" s="333"/>
      <c r="P68" s="333"/>
      <c r="Q68" s="333"/>
      <c r="R68" s="333"/>
      <c r="S68" s="333"/>
      <c r="T68" s="333"/>
      <c r="U68" s="333"/>
      <c r="V68" s="333"/>
      <c r="W68" s="334" t="s">
        <v>183</v>
      </c>
      <c r="X68" s="134"/>
      <c r="Y68" s="131"/>
      <c r="Z68" s="131" t="str">
        <f aca="false">IF(M68="","",M68 )</f>
        <v>Территория действия тарифа</v>
      </c>
      <c r="AA68" s="131"/>
      <c r="AB68" s="131"/>
      <c r="AC68" s="131"/>
      <c r="AD68" s="134"/>
      <c r="AE68" s="134"/>
      <c r="AF68" s="134"/>
      <c r="AG68" s="134"/>
      <c r="AH68" s="134"/>
      <c r="AI68" s="134"/>
      <c r="AJ68" s="134"/>
    </row>
    <row r="69" s="129" customFormat="true" ht="22.5" hidden="false" customHeight="false" outlineLevel="0" collapsed="false">
      <c r="A69" s="325"/>
      <c r="B69" s="325"/>
      <c r="C69" s="325" t="n">
        <v>1</v>
      </c>
      <c r="D69" s="326"/>
      <c r="E69" s="325"/>
      <c r="F69" s="325"/>
      <c r="G69" s="325"/>
      <c r="H69" s="325"/>
      <c r="I69" s="338"/>
      <c r="J69" s="335"/>
      <c r="K69" s="336"/>
      <c r="L69" s="330" t="e">
        <f aca="false">mergeValue() &amp;"."&amp;mergeValue()&amp;"."&amp;mergeValue()</f>
        <v>#VALUE!</v>
      </c>
      <c r="M69" s="339" t="s">
        <v>184</v>
      </c>
      <c r="N69" s="332"/>
      <c r="O69" s="333"/>
      <c r="P69" s="333"/>
      <c r="Q69" s="333"/>
      <c r="R69" s="333"/>
      <c r="S69" s="333"/>
      <c r="T69" s="333"/>
      <c r="U69" s="333"/>
      <c r="V69" s="333"/>
      <c r="W69" s="334" t="s">
        <v>185</v>
      </c>
      <c r="X69" s="134"/>
      <c r="Y69" s="131"/>
      <c r="Z69" s="131" t="str">
        <f aca="false">IF(M69="","",M69 )</f>
        <v>Наименование системы теплоснабжения </v>
      </c>
      <c r="AA69" s="131"/>
      <c r="AB69" s="131"/>
      <c r="AC69" s="131"/>
      <c r="AD69" s="134"/>
      <c r="AE69" s="134"/>
      <c r="AF69" s="134"/>
      <c r="AG69" s="134"/>
      <c r="AH69" s="134"/>
      <c r="AI69" s="134"/>
      <c r="AJ69" s="134"/>
    </row>
    <row r="70" s="129" customFormat="true" ht="22.5" hidden="false" customHeight="false" outlineLevel="0" collapsed="false">
      <c r="A70" s="325"/>
      <c r="B70" s="325"/>
      <c r="C70" s="325"/>
      <c r="D70" s="325" t="n">
        <v>1</v>
      </c>
      <c r="E70" s="325"/>
      <c r="F70" s="325"/>
      <c r="G70" s="325"/>
      <c r="H70" s="325"/>
      <c r="I70" s="338"/>
      <c r="J70" s="335"/>
      <c r="K70" s="336"/>
      <c r="L70" s="330" t="e">
        <f aca="false">mergeValue() &amp;"."&amp;mergeValue()&amp;"."&amp;mergeValue()&amp;"."&amp;mergeValue()</f>
        <v>#VALUE!</v>
      </c>
      <c r="M70" s="340" t="s">
        <v>186</v>
      </c>
      <c r="N70" s="332"/>
      <c r="O70" s="333"/>
      <c r="P70" s="333"/>
      <c r="Q70" s="333"/>
      <c r="R70" s="333"/>
      <c r="S70" s="333"/>
      <c r="T70" s="333"/>
      <c r="U70" s="333"/>
      <c r="V70" s="333"/>
      <c r="W70" s="334" t="s">
        <v>187</v>
      </c>
      <c r="X70" s="134"/>
      <c r="Y70" s="131"/>
      <c r="Z70" s="131" t="str">
        <f aca="false">IF(M70="","",M70 )</f>
        <v>Источник тепловой энергии  </v>
      </c>
      <c r="AA70" s="131"/>
      <c r="AB70" s="131"/>
      <c r="AC70" s="131"/>
      <c r="AD70" s="134"/>
      <c r="AE70" s="134"/>
      <c r="AF70" s="134"/>
      <c r="AG70" s="134"/>
      <c r="AH70" s="134"/>
      <c r="AI70" s="134"/>
      <c r="AJ70" s="134"/>
    </row>
    <row r="71" s="129" customFormat="true" ht="101.25" hidden="false" customHeight="false" outlineLevel="0" collapsed="false">
      <c r="A71" s="325"/>
      <c r="B71" s="325"/>
      <c r="C71" s="325"/>
      <c r="D71" s="325"/>
      <c r="E71" s="325" t="n">
        <v>1</v>
      </c>
      <c r="F71" s="325"/>
      <c r="G71" s="325"/>
      <c r="H71" s="326" t="n">
        <v>1</v>
      </c>
      <c r="I71" s="325" t="n">
        <v>1</v>
      </c>
      <c r="J71" s="325"/>
      <c r="K71" s="341"/>
      <c r="L71" s="330" t="e">
        <f aca="false">mergeValue() &amp;"."&amp;mergeValue()&amp;"."&amp;mergeValue()&amp;"."&amp;mergeValue()&amp;"."&amp;mergeValue()</f>
        <v>#VALUE!</v>
      </c>
      <c r="M71" s="342" t="s">
        <v>188</v>
      </c>
      <c r="N71" s="332"/>
      <c r="O71" s="343"/>
      <c r="P71" s="343"/>
      <c r="Q71" s="343"/>
      <c r="R71" s="343"/>
      <c r="S71" s="343"/>
      <c r="T71" s="343"/>
      <c r="U71" s="343"/>
      <c r="V71" s="343"/>
      <c r="W71" s="334" t="s">
        <v>189</v>
      </c>
      <c r="X71" s="134"/>
      <c r="Y71" s="131"/>
      <c r="Z71" s="131" t="str">
        <f aca="false">IF(M71="","",M71 )</f>
        <v>Схема подключения теплопотребляющей установки к коллектору источника тепловой энергии</v>
      </c>
      <c r="AA71" s="131"/>
      <c r="AB71" s="131"/>
      <c r="AC71" s="131"/>
      <c r="AD71" s="134"/>
      <c r="AE71" s="134"/>
      <c r="AF71" s="134"/>
      <c r="AG71" s="134"/>
      <c r="AH71" s="134"/>
      <c r="AI71" s="134"/>
      <c r="AJ71" s="134"/>
    </row>
    <row r="72" s="129" customFormat="true" ht="90" hidden="false" customHeight="false" outlineLevel="0" collapsed="false">
      <c r="A72" s="325"/>
      <c r="B72" s="325"/>
      <c r="C72" s="325"/>
      <c r="D72" s="325"/>
      <c r="E72" s="325"/>
      <c r="F72" s="325" t="n">
        <v>1</v>
      </c>
      <c r="G72" s="326"/>
      <c r="H72" s="326"/>
      <c r="I72" s="325"/>
      <c r="J72" s="325" t="n">
        <v>1</v>
      </c>
      <c r="K72" s="344"/>
      <c r="L72" s="330" t="e">
        <f aca="false">mergeValue() &amp;"."&amp;mergeValue()&amp;"."&amp;mergeValue()&amp;"."&amp;mergeValue()&amp;"."&amp;mergeValue()&amp;"."&amp;mergeValue()</f>
        <v>#VALUE!</v>
      </c>
      <c r="M72" s="345" t="s">
        <v>190</v>
      </c>
      <c r="N72" s="332"/>
      <c r="O72" s="343"/>
      <c r="P72" s="343"/>
      <c r="Q72" s="343"/>
      <c r="R72" s="343"/>
      <c r="S72" s="343"/>
      <c r="T72" s="343"/>
      <c r="U72" s="343"/>
      <c r="V72" s="343"/>
      <c r="W72" s="334" t="s">
        <v>191</v>
      </c>
      <c r="X72" s="134"/>
      <c r="Y72" s="131"/>
      <c r="Z72" s="131" t="str">
        <f aca="false">IF(M72="","",M72 )</f>
        <v>Группа потребителей</v>
      </c>
      <c r="AA72" s="131"/>
      <c r="AB72" s="131"/>
      <c r="AC72" s="131"/>
      <c r="AD72" s="134"/>
      <c r="AE72" s="134"/>
      <c r="AF72" s="134"/>
      <c r="AG72" s="134"/>
      <c r="AH72" s="134"/>
      <c r="AI72" s="134"/>
      <c r="AJ72" s="134"/>
    </row>
    <row r="73" s="129" customFormat="true" ht="195.75" hidden="false" customHeight="true" outlineLevel="0" collapsed="false">
      <c r="A73" s="325"/>
      <c r="B73" s="325"/>
      <c r="C73" s="325"/>
      <c r="D73" s="325"/>
      <c r="E73" s="325"/>
      <c r="F73" s="325"/>
      <c r="G73" s="326" t="n">
        <v>1</v>
      </c>
      <c r="H73" s="326"/>
      <c r="I73" s="325"/>
      <c r="J73" s="325"/>
      <c r="K73" s="344" t="n">
        <v>1</v>
      </c>
      <c r="L73" s="330" t="e">
        <f aca="false">mergeValue() &amp;"."&amp;mergeValue()&amp;"."&amp;mergeValue()&amp;"."&amp;mergeValue()&amp;"."&amp;mergeValue()&amp;"."&amp;mergeValue()&amp;"."&amp;mergeValue()</f>
        <v>#VALUE!</v>
      </c>
      <c r="M73" s="346"/>
      <c r="N73" s="332"/>
      <c r="O73" s="347"/>
      <c r="P73" s="347"/>
      <c r="Q73" s="348"/>
      <c r="R73" s="349"/>
      <c r="S73" s="350" t="s">
        <v>91</v>
      </c>
      <c r="T73" s="349"/>
      <c r="U73" s="350" t="s">
        <v>91</v>
      </c>
      <c r="V73" s="347"/>
      <c r="W73" s="276" t="s">
        <v>192</v>
      </c>
      <c r="X73" s="134" t="e">
        <f aca="false">strCheckDate()</f>
        <v>#VALUE!</v>
      </c>
      <c r="Y73" s="131"/>
      <c r="Z73" s="131" t="str">
        <f aca="false">IF(M73="","",M73 )</f>
        <v/>
      </c>
      <c r="AA73" s="131"/>
      <c r="AB73" s="131"/>
      <c r="AC73" s="131"/>
      <c r="AD73" s="134"/>
      <c r="AE73" s="134"/>
      <c r="AF73" s="134"/>
      <c r="AG73" s="134"/>
      <c r="AH73" s="134"/>
      <c r="AI73" s="134"/>
      <c r="AJ73" s="134"/>
    </row>
    <row r="74" s="129" customFormat="true" ht="14.25" hidden="true" customHeight="true" outlineLevel="0" collapsed="false">
      <c r="A74" s="325"/>
      <c r="B74" s="325"/>
      <c r="C74" s="325"/>
      <c r="D74" s="325"/>
      <c r="E74" s="325"/>
      <c r="F74" s="325"/>
      <c r="G74" s="326"/>
      <c r="H74" s="326"/>
      <c r="I74" s="325"/>
      <c r="J74" s="325"/>
      <c r="K74" s="344"/>
      <c r="L74" s="351"/>
      <c r="M74" s="332"/>
      <c r="N74" s="332"/>
      <c r="O74" s="347"/>
      <c r="P74" s="347"/>
      <c r="Q74" s="352" t="str">
        <f aca="false">R73 &amp; "-" &amp; T73</f>
        <v>-</v>
      </c>
      <c r="R74" s="349"/>
      <c r="S74" s="350"/>
      <c r="T74" s="349"/>
      <c r="U74" s="350"/>
      <c r="V74" s="347"/>
      <c r="W74" s="276"/>
      <c r="X74" s="134"/>
      <c r="Y74" s="131"/>
      <c r="Z74" s="131" t="str">
        <f aca="false">IF(M74="","",M74 )</f>
        <v/>
      </c>
      <c r="AA74" s="131"/>
      <c r="AB74" s="131"/>
      <c r="AC74" s="131"/>
      <c r="AD74" s="134"/>
      <c r="AE74" s="134"/>
      <c r="AF74" s="134"/>
      <c r="AG74" s="134"/>
      <c r="AH74" s="134"/>
      <c r="AI74" s="134"/>
      <c r="AJ74" s="134"/>
    </row>
    <row r="75" s="129" customFormat="true" ht="15" hidden="false" customHeight="true" outlineLevel="0" collapsed="false">
      <c r="A75" s="325"/>
      <c r="B75" s="325"/>
      <c r="C75" s="325"/>
      <c r="D75" s="325"/>
      <c r="E75" s="325"/>
      <c r="F75" s="325"/>
      <c r="G75" s="325"/>
      <c r="H75" s="326"/>
      <c r="I75" s="325"/>
      <c r="J75" s="325"/>
      <c r="K75" s="341"/>
      <c r="L75" s="353"/>
      <c r="M75" s="354" t="s">
        <v>193</v>
      </c>
      <c r="N75" s="167"/>
      <c r="O75" s="167"/>
      <c r="P75" s="167"/>
      <c r="Q75" s="167"/>
      <c r="R75" s="167"/>
      <c r="S75" s="167"/>
      <c r="T75" s="167"/>
      <c r="U75" s="167"/>
      <c r="V75" s="355"/>
      <c r="W75" s="276"/>
      <c r="X75" s="134"/>
      <c r="Y75" s="131"/>
      <c r="Z75" s="131" t="str">
        <f aca="false">IF(M75="","",M75 )</f>
        <v>Добавить вид теплоносителя (параметры теплоносителя)</v>
      </c>
      <c r="AA75" s="131"/>
      <c r="AB75" s="131"/>
      <c r="AC75" s="131"/>
      <c r="AD75" s="134"/>
      <c r="AE75" s="134"/>
      <c r="AF75" s="134"/>
      <c r="AG75" s="134"/>
      <c r="AH75" s="134"/>
      <c r="AI75" s="134"/>
      <c r="AJ75" s="134"/>
    </row>
    <row r="76" s="129" customFormat="true" ht="15" hidden="false" customHeight="true" outlineLevel="0" collapsed="false">
      <c r="A76" s="325"/>
      <c r="B76" s="325"/>
      <c r="C76" s="325"/>
      <c r="D76" s="325"/>
      <c r="E76" s="325"/>
      <c r="F76" s="325"/>
      <c r="G76" s="325"/>
      <c r="H76" s="326"/>
      <c r="I76" s="325"/>
      <c r="J76" s="325"/>
      <c r="K76" s="341"/>
      <c r="L76" s="353"/>
      <c r="M76" s="356" t="s">
        <v>194</v>
      </c>
      <c r="N76" s="167"/>
      <c r="O76" s="167"/>
      <c r="P76" s="167"/>
      <c r="Q76" s="167"/>
      <c r="R76" s="167"/>
      <c r="S76" s="167"/>
      <c r="T76" s="167"/>
      <c r="U76" s="357"/>
      <c r="V76" s="167"/>
      <c r="W76" s="358"/>
      <c r="X76" s="134"/>
      <c r="Y76" s="131"/>
      <c r="Z76" s="131" t="str">
        <f aca="false">IF(M76="","",M76 )</f>
        <v>Добавить группу потребителей</v>
      </c>
      <c r="AA76" s="131"/>
      <c r="AB76" s="131"/>
      <c r="AC76" s="131"/>
      <c r="AD76" s="134"/>
      <c r="AE76" s="134"/>
      <c r="AF76" s="134"/>
      <c r="AG76" s="134"/>
      <c r="AH76" s="134"/>
      <c r="AI76" s="134"/>
      <c r="AJ76" s="134"/>
    </row>
    <row r="77" s="129" customFormat="true" ht="15" hidden="false" customHeight="true" outlineLevel="0" collapsed="false">
      <c r="A77" s="325"/>
      <c r="B77" s="325"/>
      <c r="C77" s="325"/>
      <c r="D77" s="325"/>
      <c r="E77" s="183"/>
      <c r="F77" s="325"/>
      <c r="G77" s="325"/>
      <c r="H77" s="325"/>
      <c r="I77" s="328"/>
      <c r="J77" s="359"/>
      <c r="K77" s="329"/>
      <c r="L77" s="353"/>
      <c r="M77" s="360" t="s">
        <v>195</v>
      </c>
      <c r="N77" s="167"/>
      <c r="O77" s="167"/>
      <c r="P77" s="167"/>
      <c r="Q77" s="167"/>
      <c r="R77" s="167"/>
      <c r="S77" s="167"/>
      <c r="T77" s="167"/>
      <c r="U77" s="357"/>
      <c r="V77" s="167"/>
      <c r="W77" s="358"/>
      <c r="X77" s="134"/>
      <c r="Y77" s="131"/>
      <c r="Z77" s="131" t="str">
        <f aca="false">IF(M77="","",M77 )</f>
        <v>Добавить схему подключения</v>
      </c>
      <c r="AA77" s="131"/>
      <c r="AB77" s="131"/>
      <c r="AC77" s="131"/>
      <c r="AD77" s="134"/>
      <c r="AE77" s="134"/>
      <c r="AF77" s="134"/>
      <c r="AG77" s="134"/>
      <c r="AH77" s="134"/>
      <c r="AI77" s="134"/>
      <c r="AJ77" s="134"/>
    </row>
    <row r="78" s="129" customFormat="true" ht="15" hidden="false" customHeight="true" outlineLevel="0" collapsed="false">
      <c r="A78" s="325"/>
      <c r="B78" s="325"/>
      <c r="C78" s="325"/>
      <c r="D78" s="183"/>
      <c r="E78" s="183"/>
      <c r="F78" s="325"/>
      <c r="G78" s="325"/>
      <c r="H78" s="325"/>
      <c r="I78" s="328"/>
      <c r="J78" s="359"/>
      <c r="K78" s="329"/>
      <c r="L78" s="353"/>
      <c r="M78" s="278" t="s">
        <v>196</v>
      </c>
      <c r="N78" s="167"/>
      <c r="O78" s="167"/>
      <c r="P78" s="167"/>
      <c r="Q78" s="167"/>
      <c r="R78" s="167"/>
      <c r="S78" s="167"/>
      <c r="T78" s="167"/>
      <c r="U78" s="357"/>
      <c r="V78" s="167"/>
      <c r="W78" s="358"/>
      <c r="X78" s="134"/>
      <c r="Y78" s="131"/>
      <c r="Z78" s="131" t="str">
        <f aca="false">IF(M78="","",M78 )</f>
        <v>Добавить источник тепловой энергии</v>
      </c>
      <c r="AA78" s="131"/>
      <c r="AB78" s="131"/>
      <c r="AC78" s="131"/>
      <c r="AD78" s="134"/>
      <c r="AE78" s="134"/>
      <c r="AF78" s="134"/>
      <c r="AG78" s="134"/>
      <c r="AH78" s="134"/>
      <c r="AI78" s="134"/>
      <c r="AJ78" s="134"/>
    </row>
    <row r="79" s="129" customFormat="true" ht="15" hidden="false" customHeight="true" outlineLevel="0" collapsed="false">
      <c r="A79" s="325"/>
      <c r="B79" s="325"/>
      <c r="C79" s="183"/>
      <c r="D79" s="183"/>
      <c r="E79" s="183"/>
      <c r="F79" s="183"/>
      <c r="G79" s="361"/>
      <c r="H79" s="328"/>
      <c r="I79" s="3"/>
      <c r="J79" s="359"/>
      <c r="K79" s="362"/>
      <c r="L79" s="353"/>
      <c r="M79" s="363" t="s">
        <v>197</v>
      </c>
      <c r="N79" s="167"/>
      <c r="O79" s="167"/>
      <c r="P79" s="167"/>
      <c r="Q79" s="167"/>
      <c r="R79" s="167"/>
      <c r="S79" s="167"/>
      <c r="T79" s="167"/>
      <c r="U79" s="357"/>
      <c r="V79" s="167"/>
      <c r="W79" s="358"/>
      <c r="X79" s="134"/>
      <c r="Y79" s="131"/>
      <c r="Z79" s="131" t="str">
        <f aca="false">IF(M79="","",M79 )</f>
        <v>Добавить наименование системы теплоснабжения</v>
      </c>
      <c r="AA79" s="131"/>
      <c r="AB79" s="131"/>
      <c r="AC79" s="131"/>
      <c r="AD79" s="134"/>
      <c r="AE79" s="134"/>
      <c r="AF79" s="134"/>
      <c r="AG79" s="134"/>
      <c r="AH79" s="134"/>
      <c r="AI79" s="134"/>
      <c r="AJ79" s="134"/>
    </row>
    <row r="80" s="129" customFormat="true" ht="15" hidden="false" customHeight="true" outlineLevel="0" collapsed="false">
      <c r="A80" s="325"/>
      <c r="B80" s="183"/>
      <c r="C80" s="183"/>
      <c r="D80" s="183"/>
      <c r="E80" s="183"/>
      <c r="F80" s="183"/>
      <c r="G80" s="361"/>
      <c r="H80" s="328"/>
      <c r="I80" s="328"/>
      <c r="J80" s="359"/>
      <c r="K80" s="329"/>
      <c r="L80" s="353"/>
      <c r="M80" s="179" t="s">
        <v>114</v>
      </c>
      <c r="N80" s="167"/>
      <c r="O80" s="167"/>
      <c r="P80" s="167"/>
      <c r="Q80" s="167"/>
      <c r="R80" s="167"/>
      <c r="S80" s="167"/>
      <c r="T80" s="167"/>
      <c r="U80" s="357"/>
      <c r="V80" s="167"/>
      <c r="W80" s="358"/>
      <c r="X80" s="134"/>
      <c r="Y80" s="131"/>
      <c r="Z80" s="131" t="str">
        <f aca="false">IF(M80="","",M80 )</f>
        <v>Добавить территорию действия тарифа</v>
      </c>
      <c r="AA80" s="131"/>
      <c r="AB80" s="131"/>
      <c r="AC80" s="131"/>
      <c r="AD80" s="134"/>
      <c r="AE80" s="134"/>
      <c r="AF80" s="134"/>
      <c r="AG80" s="134"/>
      <c r="AH80" s="134"/>
      <c r="AI80" s="134"/>
      <c r="AJ80" s="134"/>
    </row>
    <row r="81" s="2" customFormat="true" ht="15" hidden="false" customHeight="true" outlineLevel="0" collapsed="false">
      <c r="L81" s="364"/>
      <c r="M81" s="286" t="s">
        <v>198</v>
      </c>
      <c r="N81" s="167"/>
      <c r="O81" s="167"/>
      <c r="P81" s="167"/>
      <c r="Q81" s="167"/>
      <c r="R81" s="167"/>
      <c r="S81" s="167"/>
      <c r="T81" s="167"/>
      <c r="U81" s="357"/>
      <c r="V81" s="167"/>
      <c r="W81" s="167"/>
      <c r="X81" s="167"/>
      <c r="Y81" s="167"/>
      <c r="Z81" s="167"/>
      <c r="AA81" s="167"/>
      <c r="AB81" s="357"/>
      <c r="AC81" s="167"/>
      <c r="AD81" s="358"/>
      <c r="AE81" s="365"/>
      <c r="AF81" s="365"/>
      <c r="AG81" s="365"/>
      <c r="AH81" s="365"/>
    </row>
    <row r="82" customFormat="false" ht="18.75" hidden="false" customHeight="true" outlineLevel="0" collapsed="false">
      <c r="X82" s="365"/>
      <c r="Y82" s="365"/>
      <c r="Z82" s="365"/>
      <c r="AA82" s="365"/>
      <c r="AB82" s="365"/>
      <c r="AC82" s="365"/>
      <c r="AD82" s="365"/>
      <c r="AE82" s="365"/>
      <c r="AF82" s="365"/>
      <c r="AG82" s="365"/>
      <c r="AH82" s="365"/>
      <c r="AI82" s="365"/>
      <c r="AJ82" s="365"/>
    </row>
    <row r="83" s="555" customFormat="true" ht="17.1" hidden="false" customHeight="true" outlineLevel="0" collapsed="false">
      <c r="A83" s="555" t="s">
        <v>342</v>
      </c>
      <c r="C83" s="555" t="s">
        <v>100</v>
      </c>
      <c r="X83" s="573"/>
      <c r="Y83" s="573"/>
      <c r="Z83" s="573"/>
      <c r="AA83" s="573"/>
      <c r="AB83" s="573"/>
      <c r="AC83" s="573"/>
      <c r="AD83" s="573"/>
      <c r="AE83" s="573"/>
      <c r="AF83" s="573"/>
      <c r="AG83" s="573"/>
      <c r="AH83" s="573"/>
      <c r="AI83" s="573"/>
      <c r="AJ83" s="573"/>
    </row>
    <row r="84" customFormat="false" ht="17.1" hidden="false" customHeight="true" outlineLevel="0" collapsed="false">
      <c r="L84" s="569"/>
      <c r="M84" s="569"/>
      <c r="N84" s="569"/>
      <c r="O84" s="569"/>
      <c r="P84" s="569"/>
      <c r="Q84" s="569"/>
      <c r="R84" s="569"/>
      <c r="S84" s="569"/>
      <c r="T84" s="569"/>
      <c r="U84" s="569"/>
      <c r="V84" s="569"/>
      <c r="W84" s="569"/>
      <c r="X84" s="365"/>
      <c r="Y84" s="365"/>
      <c r="Z84" s="365"/>
      <c r="AA84" s="365"/>
      <c r="AB84" s="365"/>
      <c r="AC84" s="365"/>
      <c r="AD84" s="365"/>
      <c r="AE84" s="365"/>
      <c r="AF84" s="365"/>
      <c r="AG84" s="365"/>
      <c r="AH84" s="365"/>
      <c r="AI84" s="365"/>
      <c r="AJ84" s="365"/>
    </row>
    <row r="85" s="129" customFormat="true" ht="22.5" hidden="false" customHeight="false" outlineLevel="0" collapsed="false">
      <c r="A85" s="325" t="n">
        <v>1</v>
      </c>
      <c r="B85" s="326"/>
      <c r="C85" s="326"/>
      <c r="D85" s="326"/>
      <c r="E85" s="327"/>
      <c r="F85" s="325"/>
      <c r="G85" s="326"/>
      <c r="H85" s="326"/>
      <c r="I85" s="293"/>
      <c r="J85" s="328"/>
      <c r="K85" s="344" t="n">
        <v>1</v>
      </c>
      <c r="L85" s="330" t="e">
        <f aca="false">mergeValue()</f>
        <v>#VALUE!</v>
      </c>
      <c r="M85" s="331" t="s">
        <v>121</v>
      </c>
      <c r="N85" s="391"/>
      <c r="O85" s="240"/>
      <c r="P85" s="240"/>
      <c r="Q85" s="240"/>
      <c r="R85" s="240"/>
      <c r="S85" s="240"/>
      <c r="T85" s="240"/>
      <c r="U85" s="240"/>
      <c r="V85" s="240"/>
      <c r="W85" s="334" t="s">
        <v>227</v>
      </c>
      <c r="X85" s="134"/>
      <c r="Y85" s="134"/>
      <c r="Z85" s="134"/>
      <c r="AA85" s="134"/>
      <c r="AB85" s="134"/>
      <c r="AC85" s="134"/>
      <c r="AD85" s="134"/>
      <c r="AE85" s="134"/>
      <c r="AF85" s="134"/>
      <c r="AG85" s="134"/>
      <c r="AH85" s="134"/>
      <c r="AI85" s="134"/>
    </row>
    <row r="86" s="129" customFormat="true" ht="22.5" hidden="false" customHeight="false" outlineLevel="0" collapsed="false">
      <c r="A86" s="325"/>
      <c r="B86" s="325" t="n">
        <v>1</v>
      </c>
      <c r="C86" s="326"/>
      <c r="D86" s="326"/>
      <c r="E86" s="325"/>
      <c r="F86" s="325"/>
      <c r="G86" s="326"/>
      <c r="H86" s="326"/>
      <c r="I86" s="152"/>
      <c r="J86" s="335"/>
      <c r="K86" s="344" t="n">
        <v>1</v>
      </c>
      <c r="L86" s="330" t="e">
        <f aca="false">mergeValue() &amp;"."&amp;mergeValue()</f>
        <v>#VALUE!</v>
      </c>
      <c r="M86" s="337" t="s">
        <v>92</v>
      </c>
      <c r="N86" s="391"/>
      <c r="O86" s="240"/>
      <c r="P86" s="240"/>
      <c r="Q86" s="240"/>
      <c r="R86" s="240"/>
      <c r="S86" s="240"/>
      <c r="T86" s="240"/>
      <c r="U86" s="240"/>
      <c r="V86" s="240"/>
      <c r="W86" s="334" t="s">
        <v>183</v>
      </c>
      <c r="X86" s="134"/>
      <c r="Y86" s="134"/>
      <c r="Z86" s="134"/>
      <c r="AA86" s="134"/>
      <c r="AB86" s="134"/>
      <c r="AC86" s="134"/>
      <c r="AD86" s="134"/>
      <c r="AE86" s="134"/>
      <c r="AF86" s="134"/>
      <c r="AG86" s="134"/>
      <c r="AH86" s="134"/>
      <c r="AI86" s="134"/>
    </row>
    <row r="87" s="129" customFormat="true" ht="22.5" hidden="false" customHeight="false" outlineLevel="0" collapsed="false">
      <c r="A87" s="325"/>
      <c r="B87" s="325"/>
      <c r="C87" s="325" t="n">
        <v>1</v>
      </c>
      <c r="D87" s="326"/>
      <c r="E87" s="325"/>
      <c r="F87" s="325"/>
      <c r="G87" s="326"/>
      <c r="H87" s="326"/>
      <c r="I87" s="338"/>
      <c r="J87" s="335"/>
      <c r="K87" s="344" t="n">
        <v>1</v>
      </c>
      <c r="L87" s="330" t="e">
        <f aca="false">mergeValue() &amp;"."&amp;mergeValue()&amp;"."&amp;mergeValue()</f>
        <v>#VALUE!</v>
      </c>
      <c r="M87" s="339" t="s">
        <v>184</v>
      </c>
      <c r="N87" s="391"/>
      <c r="O87" s="240"/>
      <c r="P87" s="240"/>
      <c r="Q87" s="240"/>
      <c r="R87" s="240"/>
      <c r="S87" s="240"/>
      <c r="T87" s="240"/>
      <c r="U87" s="240"/>
      <c r="V87" s="240"/>
      <c r="W87" s="334" t="s">
        <v>185</v>
      </c>
      <c r="X87" s="134"/>
      <c r="Y87" s="134"/>
      <c r="Z87" s="134"/>
      <c r="AA87" s="134"/>
      <c r="AB87" s="134"/>
      <c r="AC87" s="134"/>
      <c r="AD87" s="134"/>
      <c r="AE87" s="134"/>
      <c r="AF87" s="134"/>
      <c r="AG87" s="134"/>
      <c r="AH87" s="134"/>
      <c r="AI87" s="134"/>
    </row>
    <row r="88" s="129" customFormat="true" ht="22.5" hidden="false" customHeight="false" outlineLevel="0" collapsed="false">
      <c r="A88" s="325"/>
      <c r="B88" s="325"/>
      <c r="C88" s="325"/>
      <c r="D88" s="325" t="n">
        <v>1</v>
      </c>
      <c r="E88" s="325"/>
      <c r="F88" s="325"/>
      <c r="G88" s="326"/>
      <c r="H88" s="326"/>
      <c r="I88" s="325" t="n">
        <v>1</v>
      </c>
      <c r="J88" s="335"/>
      <c r="K88" s="344" t="n">
        <v>1</v>
      </c>
      <c r="L88" s="330" t="e">
        <f aca="false">mergeValue() &amp;"."&amp;mergeValue()&amp;"."&amp;mergeValue()&amp;"."&amp;mergeValue()</f>
        <v>#VALUE!</v>
      </c>
      <c r="M88" s="340" t="s">
        <v>186</v>
      </c>
      <c r="N88" s="391"/>
      <c r="O88" s="240"/>
      <c r="P88" s="240"/>
      <c r="Q88" s="240"/>
      <c r="R88" s="240"/>
      <c r="S88" s="240"/>
      <c r="T88" s="240"/>
      <c r="U88" s="240"/>
      <c r="V88" s="240"/>
      <c r="W88" s="334" t="s">
        <v>187</v>
      </c>
      <c r="X88" s="134"/>
      <c r="Y88" s="134"/>
      <c r="Z88" s="134"/>
      <c r="AA88" s="134"/>
      <c r="AB88" s="134"/>
      <c r="AC88" s="134"/>
      <c r="AD88" s="134"/>
      <c r="AE88" s="134"/>
      <c r="AF88" s="134"/>
      <c r="AG88" s="134"/>
      <c r="AH88" s="134"/>
      <c r="AI88" s="134"/>
    </row>
    <row r="89" s="129" customFormat="true" ht="11.25" hidden="true" customHeight="true" outlineLevel="0" collapsed="false">
      <c r="A89" s="325"/>
      <c r="B89" s="325"/>
      <c r="C89" s="325"/>
      <c r="D89" s="325"/>
      <c r="E89" s="325" t="n">
        <v>1</v>
      </c>
      <c r="F89" s="325"/>
      <c r="G89" s="326"/>
      <c r="H89" s="326"/>
      <c r="I89" s="325"/>
      <c r="J89" s="325"/>
      <c r="K89" s="344" t="n">
        <v>1</v>
      </c>
      <c r="L89" s="330"/>
      <c r="M89" s="342"/>
      <c r="N89" s="270"/>
      <c r="O89" s="403"/>
      <c r="P89" s="403"/>
      <c r="Q89" s="403"/>
      <c r="R89" s="403"/>
      <c r="S89" s="403"/>
      <c r="T89" s="403"/>
      <c r="U89" s="403"/>
      <c r="V89" s="403"/>
      <c r="W89" s="405"/>
      <c r="X89" s="134"/>
      <c r="Y89" s="134"/>
      <c r="Z89" s="134"/>
      <c r="AA89" s="134"/>
      <c r="AB89" s="134"/>
      <c r="AC89" s="134"/>
      <c r="AD89" s="134"/>
      <c r="AE89" s="134"/>
      <c r="AF89" s="134"/>
      <c r="AG89" s="134"/>
      <c r="AH89" s="134"/>
      <c r="AI89" s="134"/>
    </row>
    <row r="90" s="129" customFormat="true" ht="90" hidden="false" customHeight="false" outlineLevel="0" collapsed="false">
      <c r="A90" s="325"/>
      <c r="B90" s="325"/>
      <c r="C90" s="325"/>
      <c r="D90" s="325"/>
      <c r="E90" s="325"/>
      <c r="F90" s="325" t="n">
        <v>1</v>
      </c>
      <c r="G90" s="326"/>
      <c r="H90" s="326"/>
      <c r="I90" s="325"/>
      <c r="J90" s="143"/>
      <c r="K90" s="344" t="n">
        <v>1</v>
      </c>
      <c r="L90" s="330" t="e">
        <f aca="false">mergeValue() &amp;"."&amp;mergeValue()&amp;"."&amp;mergeValue()&amp;"."&amp;mergeValue()&amp;"."&amp;mergeValue()</f>
        <v>#VALUE!</v>
      </c>
      <c r="M90" s="342" t="s">
        <v>190</v>
      </c>
      <c r="N90" s="270"/>
      <c r="O90" s="343"/>
      <c r="P90" s="343"/>
      <c r="Q90" s="343"/>
      <c r="R90" s="343"/>
      <c r="S90" s="343"/>
      <c r="T90" s="343"/>
      <c r="U90" s="343"/>
      <c r="V90" s="343"/>
      <c r="W90" s="334" t="s">
        <v>228</v>
      </c>
      <c r="X90" s="134"/>
      <c r="Y90" s="131" t="e">
        <f aca="false">strCheckUnique()</f>
        <v>#VALUE!</v>
      </c>
      <c r="Z90" s="134"/>
      <c r="AA90" s="131"/>
      <c r="AB90" s="134"/>
      <c r="AC90" s="134"/>
      <c r="AD90" s="134"/>
      <c r="AE90" s="134"/>
      <c r="AF90" s="134"/>
      <c r="AG90" s="134"/>
      <c r="AH90" s="134"/>
      <c r="AI90" s="134"/>
    </row>
    <row r="91" s="129" customFormat="true" ht="192" hidden="false" customHeight="true" outlineLevel="0" collapsed="false">
      <c r="A91" s="325"/>
      <c r="B91" s="325"/>
      <c r="C91" s="325"/>
      <c r="D91" s="325"/>
      <c r="E91" s="325"/>
      <c r="F91" s="325"/>
      <c r="G91" s="326" t="n">
        <v>1</v>
      </c>
      <c r="H91" s="326"/>
      <c r="I91" s="325"/>
      <c r="J91" s="143"/>
      <c r="K91" s="173"/>
      <c r="L91" s="330" t="e">
        <f aca="false">mergeValue() &amp;"."&amp;mergeValue()&amp;"."&amp;mergeValue()&amp;"."&amp;mergeValue()&amp;"."&amp;mergeValue()&amp;"."&amp;mergeValue()</f>
        <v>#VALUE!</v>
      </c>
      <c r="M91" s="346"/>
      <c r="N91" s="392"/>
      <c r="O91" s="347"/>
      <c r="P91" s="347"/>
      <c r="Q91" s="347"/>
      <c r="R91" s="349"/>
      <c r="S91" s="350" t="s">
        <v>91</v>
      </c>
      <c r="T91" s="349"/>
      <c r="U91" s="350" t="s">
        <v>91</v>
      </c>
      <c r="V91" s="406"/>
      <c r="W91" s="276" t="s">
        <v>229</v>
      </c>
      <c r="X91" s="134" t="e">
        <f aca="false">strCheckDate()</f>
        <v>#VALUE!</v>
      </c>
      <c r="Y91" s="131"/>
      <c r="Z91" s="131" t="str">
        <f aca="false">IF(M91="","",M91 )</f>
        <v/>
      </c>
      <c r="AA91" s="131"/>
      <c r="AB91" s="131"/>
      <c r="AC91" s="131"/>
      <c r="AD91" s="134"/>
      <c r="AE91" s="134"/>
      <c r="AF91" s="134"/>
      <c r="AG91" s="134"/>
      <c r="AH91" s="134"/>
      <c r="AI91" s="134"/>
    </row>
    <row r="92" s="129" customFormat="true" ht="11.25" hidden="true" customHeight="true" outlineLevel="0" collapsed="false">
      <c r="A92" s="325"/>
      <c r="B92" s="325"/>
      <c r="C92" s="325"/>
      <c r="D92" s="325"/>
      <c r="E92" s="325"/>
      <c r="F92" s="325"/>
      <c r="G92" s="326"/>
      <c r="H92" s="326"/>
      <c r="I92" s="325"/>
      <c r="J92" s="143"/>
      <c r="K92" s="344" t="n">
        <v>1</v>
      </c>
      <c r="L92" s="351"/>
      <c r="M92" s="332"/>
      <c r="N92" s="392"/>
      <c r="O92" s="347"/>
      <c r="P92" s="347"/>
      <c r="Q92" s="352" t="str">
        <f aca="false">R91 &amp; "-" &amp; T91</f>
        <v>-</v>
      </c>
      <c r="R92" s="349"/>
      <c r="S92" s="350"/>
      <c r="T92" s="349"/>
      <c r="U92" s="350"/>
      <c r="V92" s="406"/>
      <c r="W92" s="276"/>
      <c r="X92" s="134"/>
      <c r="Y92" s="131"/>
      <c r="Z92" s="131"/>
      <c r="AA92" s="131"/>
      <c r="AB92" s="131"/>
      <c r="AC92" s="131"/>
      <c r="AD92" s="134"/>
      <c r="AE92" s="134"/>
      <c r="AF92" s="134"/>
      <c r="AG92" s="134"/>
      <c r="AH92" s="134"/>
      <c r="AI92" s="134"/>
    </row>
    <row r="93" s="2" customFormat="true" ht="15" hidden="false" customHeight="true" outlineLevel="0" collapsed="false">
      <c r="A93" s="325"/>
      <c r="B93" s="325"/>
      <c r="C93" s="325"/>
      <c r="D93" s="325"/>
      <c r="E93" s="325"/>
      <c r="F93" s="325"/>
      <c r="G93" s="326"/>
      <c r="H93" s="326"/>
      <c r="I93" s="325"/>
      <c r="J93" s="143"/>
      <c r="K93" s="344" t="n">
        <v>1</v>
      </c>
      <c r="L93" s="353"/>
      <c r="M93" s="356" t="s">
        <v>193</v>
      </c>
      <c r="N93" s="360"/>
      <c r="O93" s="395"/>
      <c r="P93" s="395"/>
      <c r="Q93" s="395"/>
      <c r="R93" s="357"/>
      <c r="S93" s="167"/>
      <c r="T93" s="357"/>
      <c r="U93" s="360"/>
      <c r="V93" s="355"/>
      <c r="W93" s="276"/>
      <c r="X93" s="365"/>
      <c r="Y93" s="365"/>
      <c r="Z93" s="365"/>
      <c r="AA93" s="365"/>
      <c r="AB93" s="365"/>
      <c r="AC93" s="365"/>
      <c r="AD93" s="365"/>
      <c r="AE93" s="365"/>
      <c r="AF93" s="365"/>
      <c r="AG93" s="365"/>
      <c r="AH93" s="365"/>
      <c r="AI93" s="365"/>
    </row>
    <row r="94" s="2" customFormat="true" ht="15" hidden="false" customHeight="true" outlineLevel="0" collapsed="false">
      <c r="A94" s="325"/>
      <c r="B94" s="325"/>
      <c r="C94" s="325"/>
      <c r="D94" s="325"/>
      <c r="E94" s="325"/>
      <c r="F94" s="325"/>
      <c r="G94" s="325"/>
      <c r="H94" s="326"/>
      <c r="I94" s="325"/>
      <c r="J94" s="325"/>
      <c r="K94" s="341"/>
      <c r="L94" s="353"/>
      <c r="M94" s="360" t="s">
        <v>194</v>
      </c>
      <c r="N94" s="356"/>
      <c r="O94" s="356"/>
      <c r="P94" s="356"/>
      <c r="Q94" s="356"/>
      <c r="R94" s="356"/>
      <c r="S94" s="356"/>
      <c r="T94" s="356"/>
      <c r="U94" s="356"/>
      <c r="V94" s="356"/>
      <c r="W94" s="355"/>
      <c r="X94" s="365"/>
      <c r="Y94" s="365"/>
      <c r="Z94" s="365"/>
      <c r="AA94" s="365"/>
      <c r="AB94" s="365"/>
      <c r="AC94" s="365"/>
      <c r="AD94" s="365"/>
      <c r="AE94" s="365"/>
      <c r="AF94" s="365"/>
      <c r="AG94" s="365"/>
      <c r="AH94" s="365"/>
      <c r="AI94" s="365"/>
      <c r="AJ94" s="365"/>
    </row>
    <row r="95" s="2" customFormat="true" ht="15" hidden="true" customHeight="true" outlineLevel="0" collapsed="false">
      <c r="A95" s="325"/>
      <c r="B95" s="325"/>
      <c r="C95" s="325"/>
      <c r="D95" s="325"/>
      <c r="E95" s="325"/>
      <c r="F95" s="325"/>
      <c r="G95" s="325"/>
      <c r="H95" s="326"/>
      <c r="I95" s="325"/>
      <c r="J95" s="325"/>
      <c r="K95" s="341"/>
      <c r="L95" s="353"/>
      <c r="M95" s="360"/>
      <c r="N95" s="356"/>
      <c r="O95" s="356"/>
      <c r="P95" s="356"/>
      <c r="Q95" s="356"/>
      <c r="R95" s="356"/>
      <c r="S95" s="356"/>
      <c r="T95" s="356"/>
      <c r="U95" s="356"/>
      <c r="V95" s="356"/>
      <c r="W95" s="355"/>
      <c r="X95" s="365"/>
      <c r="Y95" s="365"/>
      <c r="Z95" s="365"/>
      <c r="AA95" s="365"/>
      <c r="AB95" s="365"/>
      <c r="AC95" s="365"/>
      <c r="AD95" s="365"/>
      <c r="AE95" s="365"/>
      <c r="AF95" s="365"/>
      <c r="AG95" s="365"/>
      <c r="AH95" s="365"/>
      <c r="AI95" s="365"/>
      <c r="AJ95" s="365"/>
    </row>
    <row r="96" s="2" customFormat="true" ht="15" hidden="false" customHeight="true" outlineLevel="0" collapsed="false">
      <c r="A96" s="325"/>
      <c r="B96" s="325"/>
      <c r="C96" s="325"/>
      <c r="D96" s="183"/>
      <c r="E96" s="183"/>
      <c r="F96" s="325"/>
      <c r="G96" s="326"/>
      <c r="H96" s="326"/>
      <c r="I96" s="328"/>
      <c r="J96" s="359"/>
      <c r="K96" s="344" t="n">
        <v>1</v>
      </c>
      <c r="L96" s="353"/>
      <c r="M96" s="278" t="s">
        <v>196</v>
      </c>
      <c r="N96" s="363"/>
      <c r="O96" s="395"/>
      <c r="P96" s="395"/>
      <c r="Q96" s="395"/>
      <c r="R96" s="357"/>
      <c r="S96" s="167"/>
      <c r="T96" s="357"/>
      <c r="U96" s="363"/>
      <c r="V96" s="167"/>
      <c r="W96" s="355"/>
      <c r="X96" s="365"/>
      <c r="Y96" s="365"/>
      <c r="Z96" s="365"/>
      <c r="AA96" s="365"/>
      <c r="AB96" s="365"/>
      <c r="AC96" s="365"/>
      <c r="AD96" s="365"/>
      <c r="AE96" s="365"/>
      <c r="AF96" s="365"/>
      <c r="AG96" s="365"/>
      <c r="AH96" s="365"/>
      <c r="AI96" s="365"/>
    </row>
    <row r="97" s="2" customFormat="true" ht="15" hidden="false" customHeight="true" outlineLevel="0" collapsed="false">
      <c r="A97" s="325"/>
      <c r="B97" s="325"/>
      <c r="C97" s="183"/>
      <c r="D97" s="183"/>
      <c r="E97" s="183"/>
      <c r="F97" s="183"/>
      <c r="G97" s="326"/>
      <c r="H97" s="326"/>
      <c r="I97" s="3"/>
      <c r="J97" s="359"/>
      <c r="K97" s="344" t="n">
        <v>1</v>
      </c>
      <c r="L97" s="353"/>
      <c r="M97" s="363" t="s">
        <v>197</v>
      </c>
      <c r="N97" s="363"/>
      <c r="O97" s="395"/>
      <c r="P97" s="395"/>
      <c r="Q97" s="395"/>
      <c r="R97" s="357"/>
      <c r="S97" s="167"/>
      <c r="T97" s="357"/>
      <c r="U97" s="363"/>
      <c r="V97" s="167"/>
      <c r="W97" s="355"/>
      <c r="X97" s="365"/>
      <c r="Y97" s="365"/>
      <c r="Z97" s="365"/>
      <c r="AA97" s="365"/>
      <c r="AB97" s="365"/>
      <c r="AC97" s="365"/>
      <c r="AD97" s="365"/>
      <c r="AE97" s="365"/>
      <c r="AF97" s="365"/>
      <c r="AG97" s="365"/>
      <c r="AH97" s="365"/>
      <c r="AI97" s="365"/>
    </row>
    <row r="98" s="2" customFormat="true" ht="15" hidden="false" customHeight="true" outlineLevel="0" collapsed="false">
      <c r="A98" s="325"/>
      <c r="B98" s="183"/>
      <c r="C98" s="183"/>
      <c r="D98" s="183"/>
      <c r="E98" s="183"/>
      <c r="F98" s="183"/>
      <c r="G98" s="326"/>
      <c r="H98" s="326"/>
      <c r="I98" s="328"/>
      <c r="J98" s="359"/>
      <c r="K98" s="344" t="n">
        <v>1</v>
      </c>
      <c r="L98" s="353"/>
      <c r="M98" s="179" t="s">
        <v>114</v>
      </c>
      <c r="N98" s="363"/>
      <c r="O98" s="395"/>
      <c r="P98" s="395"/>
      <c r="Q98" s="395"/>
      <c r="R98" s="357"/>
      <c r="S98" s="167"/>
      <c r="T98" s="357"/>
      <c r="U98" s="363"/>
      <c r="V98" s="167"/>
      <c r="W98" s="355"/>
      <c r="X98" s="365"/>
      <c r="Y98" s="365"/>
      <c r="Z98" s="365"/>
      <c r="AA98" s="365"/>
      <c r="AB98" s="365"/>
      <c r="AC98" s="365"/>
      <c r="AD98" s="365"/>
      <c r="AE98" s="365"/>
      <c r="AF98" s="365"/>
      <c r="AG98" s="365"/>
      <c r="AH98" s="365"/>
      <c r="AI98" s="365"/>
    </row>
    <row r="99" s="2" customFormat="true" ht="15" hidden="false" customHeight="true" outlineLevel="0" collapsed="false">
      <c r="L99" s="364"/>
      <c r="M99" s="286" t="s">
        <v>198</v>
      </c>
      <c r="N99" s="363"/>
      <c r="O99" s="395"/>
      <c r="P99" s="395"/>
      <c r="Q99" s="395"/>
      <c r="R99" s="357"/>
      <c r="S99" s="167"/>
      <c r="T99" s="357"/>
      <c r="U99" s="363"/>
      <c r="V99" s="167"/>
      <c r="W99" s="355"/>
      <c r="X99" s="365"/>
      <c r="Y99" s="365"/>
      <c r="Z99" s="365"/>
      <c r="AA99" s="365"/>
      <c r="AB99" s="365"/>
      <c r="AC99" s="365"/>
      <c r="AD99" s="365"/>
      <c r="AE99" s="365"/>
      <c r="AF99" s="365"/>
      <c r="AG99" s="365"/>
      <c r="AH99" s="365"/>
      <c r="AI99" s="365"/>
    </row>
    <row r="100" s="7" customFormat="true" ht="15" hidden="false" customHeight="true" outlineLevel="0" collapsed="false">
      <c r="A100" s="183"/>
      <c r="B100" s="183"/>
      <c r="C100" s="183"/>
      <c r="D100" s="183"/>
      <c r="E100" s="183"/>
      <c r="F100" s="183"/>
      <c r="G100" s="361"/>
      <c r="H100" s="183"/>
      <c r="I100" s="182"/>
      <c r="J100" s="574"/>
      <c r="M100" s="575"/>
      <c r="N100" s="576"/>
      <c r="O100" s="577"/>
      <c r="P100" s="577"/>
      <c r="Q100" s="577"/>
      <c r="R100" s="578"/>
      <c r="S100" s="153"/>
      <c r="T100" s="578"/>
      <c r="U100" s="576"/>
      <c r="V100" s="153"/>
      <c r="W100" s="153"/>
      <c r="X100" s="183"/>
      <c r="Y100" s="183"/>
      <c r="Z100" s="183"/>
      <c r="AA100" s="183"/>
      <c r="AB100" s="183"/>
      <c r="AC100" s="183"/>
      <c r="AD100" s="183"/>
      <c r="AE100" s="183"/>
      <c r="AF100" s="183"/>
      <c r="AG100" s="183"/>
      <c r="AH100" s="183"/>
      <c r="AI100" s="183"/>
    </row>
    <row r="101" s="555" customFormat="true" ht="17.1" hidden="false" customHeight="true" outlineLevel="0" collapsed="false">
      <c r="G101" s="555" t="s">
        <v>342</v>
      </c>
      <c r="I101" s="555" t="s">
        <v>101</v>
      </c>
    </row>
    <row r="102" customFormat="false" ht="17.1" hidden="false" customHeight="true" outlineLevel="0" collapsed="false">
      <c r="Y102" s="2"/>
      <c r="Z102" s="2"/>
    </row>
    <row r="103" s="129" customFormat="true" ht="22.5" hidden="false" customHeight="false" outlineLevel="0" collapsed="false">
      <c r="A103" s="325" t="n">
        <v>1</v>
      </c>
      <c r="B103" s="326"/>
      <c r="C103" s="326"/>
      <c r="D103" s="326"/>
      <c r="E103" s="327"/>
      <c r="F103" s="325"/>
      <c r="G103" s="326"/>
      <c r="H103" s="326"/>
      <c r="I103" s="2"/>
      <c r="J103" s="296"/>
      <c r="K103" s="296"/>
      <c r="L103" s="330" t="e">
        <f aca="false">mergeValue()</f>
        <v>#VALUE!</v>
      </c>
      <c r="M103" s="331" t="s">
        <v>121</v>
      </c>
      <c r="N103" s="391"/>
      <c r="O103" s="240"/>
      <c r="P103" s="240"/>
      <c r="Q103" s="240"/>
      <c r="R103" s="240"/>
      <c r="S103" s="240"/>
      <c r="T103" s="240"/>
      <c r="U103" s="240"/>
      <c r="V103" s="240"/>
      <c r="W103" s="240"/>
      <c r="X103" s="240"/>
      <c r="Y103" s="240"/>
      <c r="Z103" s="240"/>
      <c r="AA103" s="240"/>
      <c r="AB103" s="334" t="s">
        <v>182</v>
      </c>
      <c r="AC103" s="134"/>
      <c r="AD103" s="134"/>
      <c r="AE103" s="134"/>
      <c r="AF103" s="134"/>
      <c r="AG103" s="134"/>
      <c r="AH103" s="134"/>
      <c r="AI103" s="134"/>
      <c r="AJ103" s="134"/>
      <c r="AK103" s="134"/>
      <c r="AL103" s="134"/>
      <c r="AM103" s="134"/>
      <c r="AN103" s="134"/>
    </row>
    <row r="104" s="129" customFormat="true" ht="22.5" hidden="false" customHeight="false" outlineLevel="0" collapsed="false">
      <c r="A104" s="325"/>
      <c r="B104" s="325" t="n">
        <v>1</v>
      </c>
      <c r="C104" s="326"/>
      <c r="D104" s="326"/>
      <c r="E104" s="325"/>
      <c r="F104" s="325"/>
      <c r="G104" s="326"/>
      <c r="H104" s="326"/>
      <c r="I104" s="415"/>
      <c r="J104" s="416"/>
      <c r="L104" s="330" t="e">
        <f aca="false">mergeValue() &amp;"."&amp;mergeValue()</f>
        <v>#VALUE!</v>
      </c>
      <c r="M104" s="337" t="s">
        <v>92</v>
      </c>
      <c r="N104" s="391"/>
      <c r="O104" s="240"/>
      <c r="P104" s="240"/>
      <c r="Q104" s="240"/>
      <c r="R104" s="240"/>
      <c r="S104" s="240"/>
      <c r="T104" s="240"/>
      <c r="U104" s="240"/>
      <c r="V104" s="240"/>
      <c r="W104" s="240"/>
      <c r="X104" s="240"/>
      <c r="Y104" s="240"/>
      <c r="Z104" s="240"/>
      <c r="AA104" s="240"/>
      <c r="AB104" s="334" t="s">
        <v>183</v>
      </c>
      <c r="AC104" s="134"/>
      <c r="AD104" s="134"/>
      <c r="AE104" s="134"/>
      <c r="AF104" s="134"/>
      <c r="AG104" s="134"/>
      <c r="AH104" s="134"/>
      <c r="AI104" s="134"/>
      <c r="AJ104" s="134"/>
      <c r="AK104" s="134"/>
      <c r="AL104" s="134"/>
      <c r="AM104" s="134"/>
      <c r="AN104" s="134"/>
    </row>
    <row r="105" s="129" customFormat="true" ht="22.5" hidden="false" customHeight="false" outlineLevel="0" collapsed="false">
      <c r="A105" s="325"/>
      <c r="B105" s="325"/>
      <c r="C105" s="325" t="n">
        <v>1</v>
      </c>
      <c r="D105" s="326"/>
      <c r="E105" s="325"/>
      <c r="F105" s="325"/>
      <c r="G105" s="326"/>
      <c r="H105" s="326"/>
      <c r="I105" s="415"/>
      <c r="J105" s="416"/>
      <c r="L105" s="330" t="e">
        <f aca="false">mergeValue() &amp;"."&amp;mergeValue()&amp;"."&amp;mergeValue()</f>
        <v>#VALUE!</v>
      </c>
      <c r="M105" s="339" t="s">
        <v>184</v>
      </c>
      <c r="N105" s="391"/>
      <c r="O105" s="240"/>
      <c r="P105" s="240"/>
      <c r="Q105" s="240"/>
      <c r="R105" s="240"/>
      <c r="S105" s="240"/>
      <c r="T105" s="240"/>
      <c r="U105" s="240"/>
      <c r="V105" s="240"/>
      <c r="W105" s="240"/>
      <c r="X105" s="240"/>
      <c r="Y105" s="240"/>
      <c r="Z105" s="240"/>
      <c r="AA105" s="240"/>
      <c r="AB105" s="334" t="s">
        <v>185</v>
      </c>
      <c r="AC105" s="134"/>
      <c r="AD105" s="134"/>
      <c r="AE105" s="134"/>
      <c r="AF105" s="134"/>
      <c r="AG105" s="134"/>
      <c r="AH105" s="134"/>
      <c r="AI105" s="134"/>
      <c r="AJ105" s="134"/>
      <c r="AK105" s="134"/>
      <c r="AL105" s="134"/>
      <c r="AM105" s="134"/>
      <c r="AN105" s="134"/>
    </row>
    <row r="106" s="129" customFormat="true" ht="22.5" hidden="false" customHeight="false" outlineLevel="0" collapsed="false">
      <c r="A106" s="325"/>
      <c r="B106" s="325"/>
      <c r="C106" s="325"/>
      <c r="D106" s="325" t="n">
        <v>1</v>
      </c>
      <c r="E106" s="325"/>
      <c r="F106" s="325"/>
      <c r="G106" s="326"/>
      <c r="H106" s="326"/>
      <c r="I106" s="415"/>
      <c r="J106" s="416"/>
      <c r="L106" s="330" t="e">
        <f aca="false">mergeValue() &amp;"."&amp;mergeValue()&amp;"."&amp;mergeValue()&amp;"."&amp;mergeValue()</f>
        <v>#VALUE!</v>
      </c>
      <c r="M106" s="340" t="s">
        <v>186</v>
      </c>
      <c r="N106" s="391"/>
      <c r="O106" s="240"/>
      <c r="P106" s="240"/>
      <c r="Q106" s="240"/>
      <c r="R106" s="240"/>
      <c r="S106" s="240"/>
      <c r="T106" s="240"/>
      <c r="U106" s="240"/>
      <c r="V106" s="240"/>
      <c r="W106" s="240"/>
      <c r="X106" s="240"/>
      <c r="Y106" s="240"/>
      <c r="Z106" s="240"/>
      <c r="AA106" s="240"/>
      <c r="AB106" s="334" t="s">
        <v>187</v>
      </c>
      <c r="AC106" s="134"/>
      <c r="AD106" s="134"/>
      <c r="AE106" s="134"/>
      <c r="AF106" s="134"/>
      <c r="AG106" s="134"/>
      <c r="AH106" s="134"/>
      <c r="AI106" s="134"/>
      <c r="AJ106" s="134"/>
      <c r="AK106" s="134"/>
      <c r="AL106" s="134"/>
      <c r="AM106" s="134"/>
      <c r="AN106" s="134"/>
    </row>
    <row r="107" s="129" customFormat="true" ht="0.2" hidden="false" customHeight="true" outlineLevel="0" collapsed="false">
      <c r="A107" s="325"/>
      <c r="B107" s="325"/>
      <c r="C107" s="325"/>
      <c r="D107" s="325"/>
      <c r="E107" s="325" t="n">
        <v>1</v>
      </c>
      <c r="F107" s="325"/>
      <c r="G107" s="326"/>
      <c r="H107" s="326"/>
      <c r="I107" s="128"/>
      <c r="J107" s="416"/>
      <c r="L107" s="330"/>
      <c r="M107" s="342"/>
      <c r="N107" s="270"/>
      <c r="O107" s="403"/>
      <c r="P107" s="403"/>
      <c r="Q107" s="403"/>
      <c r="R107" s="403"/>
      <c r="S107" s="403"/>
      <c r="T107" s="403"/>
      <c r="U107" s="403"/>
      <c r="V107" s="403"/>
      <c r="W107" s="403"/>
      <c r="X107" s="403"/>
      <c r="Y107" s="403"/>
      <c r="Z107" s="403"/>
      <c r="AA107" s="403"/>
      <c r="AB107" s="334"/>
      <c r="AC107" s="134"/>
      <c r="AD107" s="134"/>
      <c r="AE107" s="134"/>
      <c r="AF107" s="134"/>
      <c r="AG107" s="134"/>
      <c r="AH107" s="134"/>
      <c r="AI107" s="134"/>
      <c r="AJ107" s="134"/>
      <c r="AK107" s="134"/>
      <c r="AL107" s="134"/>
      <c r="AM107" s="134"/>
      <c r="AN107" s="134"/>
    </row>
    <row r="108" s="129" customFormat="true" ht="90" hidden="false" customHeight="false" outlineLevel="0" collapsed="false">
      <c r="A108" s="325"/>
      <c r="B108" s="325"/>
      <c r="C108" s="325"/>
      <c r="D108" s="325"/>
      <c r="E108" s="325"/>
      <c r="F108" s="325" t="n">
        <v>1</v>
      </c>
      <c r="G108" s="326"/>
      <c r="H108" s="326"/>
      <c r="I108" s="417"/>
      <c r="J108" s="416"/>
      <c r="L108" s="330" t="e">
        <f aca="false">mergeValue() &amp;"."&amp;mergeValue()&amp;"."&amp;mergeValue()&amp;"."&amp;mergeValue()&amp;"."&amp;mergeValue()</f>
        <v>#VALUE!</v>
      </c>
      <c r="M108" s="345" t="s">
        <v>190</v>
      </c>
      <c r="N108" s="270"/>
      <c r="O108" s="343"/>
      <c r="P108" s="343"/>
      <c r="Q108" s="343"/>
      <c r="R108" s="343"/>
      <c r="S108" s="343"/>
      <c r="T108" s="343"/>
      <c r="U108" s="343"/>
      <c r="V108" s="343"/>
      <c r="W108" s="343"/>
      <c r="X108" s="343"/>
      <c r="Y108" s="343"/>
      <c r="Z108" s="343"/>
      <c r="AA108" s="343"/>
      <c r="AB108" s="334" t="s">
        <v>228</v>
      </c>
      <c r="AC108" s="134"/>
      <c r="AD108" s="131" t="e">
        <f aca="false">strCheckUnique()</f>
        <v>#VALUE!</v>
      </c>
      <c r="AE108" s="134"/>
      <c r="AF108" s="131"/>
      <c r="AG108" s="134"/>
      <c r="AH108" s="134"/>
      <c r="AI108" s="134"/>
      <c r="AJ108" s="134"/>
      <c r="AK108" s="134"/>
      <c r="AL108" s="134"/>
      <c r="AM108" s="134"/>
      <c r="AN108" s="134"/>
    </row>
    <row r="109" s="129" customFormat="true" ht="135" hidden="false" customHeight="true" outlineLevel="0" collapsed="false">
      <c r="A109" s="325"/>
      <c r="B109" s="325"/>
      <c r="C109" s="325"/>
      <c r="D109" s="325"/>
      <c r="E109" s="325"/>
      <c r="F109" s="325"/>
      <c r="G109" s="325" t="n">
        <v>1</v>
      </c>
      <c r="H109" s="326"/>
      <c r="I109" s="417"/>
      <c r="J109" s="416"/>
      <c r="K109" s="130"/>
      <c r="L109" s="330" t="e">
        <f aca="false">mergeValue() &amp;"."&amp;mergeValue()&amp;"."&amp;mergeValue()&amp;"."&amp;mergeValue()&amp;"."&amp;mergeValue()&amp;"."&amp;mergeValue()</f>
        <v>#VALUE!</v>
      </c>
      <c r="M109" s="346" t="s">
        <v>241</v>
      </c>
      <c r="N109" s="332"/>
      <c r="O109" s="347"/>
      <c r="P109" s="347"/>
      <c r="Q109" s="347"/>
      <c r="R109" s="418"/>
      <c r="S109" s="419"/>
      <c r="T109" s="418"/>
      <c r="U109" s="419"/>
      <c r="V109" s="352" t="str">
        <f aca="false">W109 &amp; "-" &amp; Y109</f>
        <v>-</v>
      </c>
      <c r="W109" s="349"/>
      <c r="X109" s="350" t="s">
        <v>91</v>
      </c>
      <c r="Y109" s="349"/>
      <c r="Z109" s="350" t="s">
        <v>91</v>
      </c>
      <c r="AA109" s="406"/>
      <c r="AB109" s="334" t="s">
        <v>242</v>
      </c>
      <c r="AC109" s="134" t="e">
        <f aca="false">strCheckDate()</f>
        <v>#VALUE!</v>
      </c>
      <c r="AD109" s="131"/>
      <c r="AE109" s="131" t="str">
        <f aca="false">IF(M109="","",M109 )</f>
        <v>горячая вода в системе централизованного теплоснабжения на горячее водоснабжение</v>
      </c>
      <c r="AF109" s="131"/>
      <c r="AG109" s="131"/>
      <c r="AH109" s="131"/>
      <c r="AI109" s="134"/>
      <c r="AJ109" s="134"/>
      <c r="AK109" s="134"/>
      <c r="AL109" s="134"/>
      <c r="AM109" s="134"/>
      <c r="AN109" s="134"/>
    </row>
    <row r="110" s="129" customFormat="true" ht="102.75" hidden="false" customHeight="true" outlineLevel="0" collapsed="false">
      <c r="A110" s="325"/>
      <c r="B110" s="325"/>
      <c r="C110" s="325"/>
      <c r="D110" s="325"/>
      <c r="E110" s="325"/>
      <c r="F110" s="325"/>
      <c r="G110" s="325"/>
      <c r="H110" s="326" t="n">
        <v>1</v>
      </c>
      <c r="I110" s="417"/>
      <c r="J110" s="416"/>
      <c r="K110" s="130"/>
      <c r="L110" s="330" t="e">
        <f aca="false">mergeValue() &amp;"."&amp;mergeValue()&amp;"."&amp;mergeValue()&amp;"."&amp;mergeValue()&amp;"."&amp;mergeValue()&amp;"."&amp;mergeValue()&amp;"."&amp;mergeValue()</f>
        <v>#VALUE!</v>
      </c>
      <c r="M110" s="420"/>
      <c r="N110" s="421"/>
      <c r="O110" s="347"/>
      <c r="P110" s="347"/>
      <c r="Q110" s="347"/>
      <c r="R110" s="418"/>
      <c r="S110" s="419"/>
      <c r="T110" s="418"/>
      <c r="U110" s="419"/>
      <c r="V110" s="352" t="str">
        <f aca="false">W110 &amp; "-" &amp; Y110</f>
        <v>-</v>
      </c>
      <c r="W110" s="349"/>
      <c r="X110" s="350"/>
      <c r="Y110" s="349"/>
      <c r="Z110" s="350"/>
      <c r="AA110" s="422"/>
      <c r="AB110" s="276" t="s">
        <v>243</v>
      </c>
      <c r="AC110" s="134" t="e">
        <f aca="false">strCheckDate()</f>
        <v>#VALUE!</v>
      </c>
      <c r="AD110" s="134"/>
      <c r="AE110" s="134"/>
      <c r="AF110" s="131"/>
      <c r="AG110" s="134"/>
      <c r="AH110" s="134"/>
      <c r="AI110" s="134"/>
      <c r="AJ110" s="134"/>
      <c r="AK110" s="134"/>
      <c r="AL110" s="134"/>
      <c r="AM110" s="134"/>
      <c r="AN110" s="134"/>
    </row>
    <row r="111" s="129" customFormat="true" ht="0.2" hidden="false" customHeight="true" outlineLevel="0" collapsed="false">
      <c r="A111" s="325"/>
      <c r="B111" s="325"/>
      <c r="C111" s="325"/>
      <c r="D111" s="325"/>
      <c r="E111" s="325"/>
      <c r="F111" s="325"/>
      <c r="G111" s="325"/>
      <c r="H111" s="326"/>
      <c r="I111" s="417"/>
      <c r="J111" s="416"/>
      <c r="K111" s="130"/>
      <c r="L111" s="351"/>
      <c r="M111" s="332"/>
      <c r="N111" s="332"/>
      <c r="O111" s="347"/>
      <c r="P111" s="418"/>
      <c r="Q111" s="418"/>
      <c r="R111" s="418"/>
      <c r="S111" s="418"/>
      <c r="T111" s="418"/>
      <c r="U111" s="405"/>
      <c r="V111" s="352"/>
      <c r="W111" s="349"/>
      <c r="X111" s="350"/>
      <c r="Y111" s="349"/>
      <c r="Z111" s="350"/>
      <c r="AA111" s="406"/>
      <c r="AB111" s="276"/>
      <c r="AC111" s="134"/>
      <c r="AD111" s="134"/>
      <c r="AE111" s="134"/>
      <c r="AF111" s="131" t="n">
        <f aca="true">OFFSET(AF111,-1,0)</f>
        <v>0</v>
      </c>
      <c r="AG111" s="134"/>
      <c r="AH111" s="134"/>
      <c r="AI111" s="134"/>
      <c r="AJ111" s="134"/>
      <c r="AK111" s="134"/>
      <c r="AL111" s="134"/>
      <c r="AM111" s="134"/>
      <c r="AN111" s="134"/>
    </row>
    <row r="112" s="2" customFormat="true" ht="15" hidden="false" customHeight="true" outlineLevel="0" collapsed="false">
      <c r="A112" s="325"/>
      <c r="B112" s="325"/>
      <c r="C112" s="325"/>
      <c r="D112" s="325"/>
      <c r="E112" s="325"/>
      <c r="F112" s="325"/>
      <c r="G112" s="325"/>
      <c r="H112" s="326"/>
      <c r="I112" s="417"/>
      <c r="J112" s="416"/>
      <c r="K112" s="328"/>
      <c r="L112" s="353"/>
      <c r="M112" s="354" t="s">
        <v>244</v>
      </c>
      <c r="N112" s="360"/>
      <c r="O112" s="395"/>
      <c r="P112" s="395"/>
      <c r="Q112" s="395"/>
      <c r="R112" s="395"/>
      <c r="S112" s="395"/>
      <c r="T112" s="395"/>
      <c r="U112" s="395"/>
      <c r="V112" s="395"/>
      <c r="W112" s="357"/>
      <c r="X112" s="167"/>
      <c r="Y112" s="357"/>
      <c r="Z112" s="360"/>
      <c r="AA112" s="355"/>
      <c r="AB112" s="276"/>
      <c r="AC112" s="365"/>
      <c r="AD112" s="365"/>
      <c r="AE112" s="365"/>
      <c r="AF112" s="365"/>
      <c r="AG112" s="365"/>
      <c r="AH112" s="365"/>
      <c r="AI112" s="365"/>
      <c r="AJ112" s="365"/>
      <c r="AK112" s="365"/>
      <c r="AL112" s="365"/>
      <c r="AM112" s="365"/>
      <c r="AN112" s="365"/>
    </row>
    <row r="113" s="2" customFormat="true" ht="15" hidden="false" customHeight="true" outlineLevel="0" collapsed="false">
      <c r="A113" s="325"/>
      <c r="B113" s="325"/>
      <c r="C113" s="325"/>
      <c r="D113" s="325"/>
      <c r="E113" s="325"/>
      <c r="F113" s="325"/>
      <c r="G113" s="326"/>
      <c r="H113" s="326"/>
      <c r="I113" s="417"/>
      <c r="J113" s="423"/>
      <c r="K113" s="328"/>
      <c r="L113" s="353"/>
      <c r="M113" s="356" t="s">
        <v>193</v>
      </c>
      <c r="N113" s="354"/>
      <c r="O113" s="354"/>
      <c r="P113" s="354"/>
      <c r="Q113" s="354"/>
      <c r="R113" s="354"/>
      <c r="S113" s="354"/>
      <c r="T113" s="354"/>
      <c r="U113" s="354"/>
      <c r="V113" s="354"/>
      <c r="W113" s="354"/>
      <c r="X113" s="354"/>
      <c r="Y113" s="354"/>
      <c r="Z113" s="354"/>
      <c r="AA113" s="354"/>
      <c r="AB113" s="355"/>
      <c r="AC113" s="365"/>
      <c r="AD113" s="365"/>
      <c r="AE113" s="365"/>
      <c r="AF113" s="365"/>
      <c r="AG113" s="365"/>
      <c r="AH113" s="365"/>
      <c r="AI113" s="365"/>
      <c r="AJ113" s="365"/>
      <c r="AK113" s="365"/>
      <c r="AL113" s="365"/>
      <c r="AM113" s="365"/>
      <c r="AN113" s="365"/>
    </row>
    <row r="114" s="2" customFormat="true" ht="15" hidden="false" customHeight="true" outlineLevel="0" collapsed="false">
      <c r="A114" s="325"/>
      <c r="B114" s="325"/>
      <c r="C114" s="325"/>
      <c r="D114" s="325"/>
      <c r="E114" s="325"/>
      <c r="F114" s="183"/>
      <c r="G114" s="326"/>
      <c r="H114" s="326"/>
      <c r="I114" s="128"/>
      <c r="J114" s="359"/>
      <c r="K114" s="328"/>
      <c r="L114" s="353"/>
      <c r="M114" s="360" t="s">
        <v>194</v>
      </c>
      <c r="N114" s="278"/>
      <c r="O114" s="395"/>
      <c r="P114" s="395"/>
      <c r="Q114" s="395"/>
      <c r="R114" s="395"/>
      <c r="S114" s="395"/>
      <c r="T114" s="395"/>
      <c r="U114" s="395"/>
      <c r="V114" s="395"/>
      <c r="W114" s="357"/>
      <c r="X114" s="167"/>
      <c r="Y114" s="357"/>
      <c r="Z114" s="278"/>
      <c r="AA114" s="167"/>
      <c r="AB114" s="355"/>
      <c r="AC114" s="365"/>
      <c r="AD114" s="365"/>
      <c r="AE114" s="365"/>
      <c r="AF114" s="365"/>
      <c r="AG114" s="365"/>
      <c r="AH114" s="365"/>
      <c r="AI114" s="365"/>
      <c r="AJ114" s="365"/>
      <c r="AK114" s="365"/>
      <c r="AL114" s="365"/>
      <c r="AM114" s="365"/>
      <c r="AN114" s="365"/>
    </row>
    <row r="115" s="2" customFormat="true" ht="0.2" hidden="false" customHeight="true" outlineLevel="0" collapsed="false">
      <c r="A115" s="325"/>
      <c r="B115" s="325"/>
      <c r="C115" s="325"/>
      <c r="D115" s="325"/>
      <c r="E115" s="183"/>
      <c r="F115" s="183"/>
      <c r="G115" s="326"/>
      <c r="H115" s="326"/>
      <c r="I115" s="365"/>
      <c r="J115" s="359"/>
      <c r="L115" s="353"/>
      <c r="M115" s="360"/>
      <c r="N115" s="360"/>
      <c r="O115" s="360"/>
      <c r="P115" s="360"/>
      <c r="Q115" s="360"/>
      <c r="R115" s="360"/>
      <c r="S115" s="360"/>
      <c r="T115" s="360"/>
      <c r="U115" s="360"/>
      <c r="V115" s="360"/>
      <c r="W115" s="360"/>
      <c r="X115" s="360"/>
      <c r="Y115" s="360"/>
      <c r="Z115" s="360"/>
      <c r="AA115" s="360"/>
      <c r="AB115" s="355"/>
      <c r="AC115" s="365"/>
      <c r="AD115" s="365"/>
      <c r="AE115" s="365"/>
      <c r="AF115" s="365"/>
      <c r="AG115" s="365"/>
      <c r="AH115" s="365"/>
      <c r="AI115" s="365"/>
      <c r="AJ115" s="365"/>
      <c r="AK115" s="365"/>
      <c r="AL115" s="365"/>
      <c r="AM115" s="365"/>
      <c r="AN115" s="365"/>
    </row>
    <row r="116" s="2" customFormat="true" ht="15" hidden="false" customHeight="true" outlineLevel="0" collapsed="false">
      <c r="A116" s="325"/>
      <c r="B116" s="325"/>
      <c r="C116" s="325"/>
      <c r="D116" s="365"/>
      <c r="E116" s="365"/>
      <c r="F116" s="365"/>
      <c r="G116" s="424"/>
      <c r="H116" s="365"/>
      <c r="I116" s="328"/>
      <c r="J116" s="359"/>
      <c r="K116" s="328"/>
      <c r="L116" s="353"/>
      <c r="M116" s="278" t="s">
        <v>196</v>
      </c>
      <c r="N116" s="363"/>
      <c r="O116" s="395"/>
      <c r="P116" s="395"/>
      <c r="Q116" s="395"/>
      <c r="R116" s="395"/>
      <c r="S116" s="395"/>
      <c r="T116" s="395"/>
      <c r="U116" s="395"/>
      <c r="V116" s="395"/>
      <c r="W116" s="357"/>
      <c r="X116" s="167"/>
      <c r="Y116" s="357"/>
      <c r="Z116" s="363"/>
      <c r="AA116" s="167"/>
      <c r="AB116" s="355"/>
      <c r="AC116" s="365"/>
      <c r="AD116" s="365"/>
      <c r="AE116" s="365"/>
      <c r="AF116" s="365"/>
      <c r="AG116" s="365"/>
      <c r="AH116" s="365"/>
      <c r="AI116" s="365"/>
      <c r="AJ116" s="365"/>
      <c r="AK116" s="365"/>
      <c r="AL116" s="365"/>
      <c r="AM116" s="365"/>
      <c r="AN116" s="365"/>
    </row>
    <row r="117" s="2" customFormat="true" ht="15" hidden="false" customHeight="true" outlineLevel="0" collapsed="false">
      <c r="A117" s="325"/>
      <c r="B117" s="325"/>
      <c r="C117" s="365"/>
      <c r="D117" s="365"/>
      <c r="E117" s="365"/>
      <c r="F117" s="365"/>
      <c r="G117" s="424"/>
      <c r="H117" s="365"/>
      <c r="I117" s="328"/>
      <c r="J117" s="359"/>
      <c r="K117" s="328"/>
      <c r="L117" s="353"/>
      <c r="M117" s="363" t="s">
        <v>197</v>
      </c>
      <c r="N117" s="363"/>
      <c r="O117" s="395"/>
      <c r="P117" s="395"/>
      <c r="Q117" s="395"/>
      <c r="R117" s="395"/>
      <c r="S117" s="395"/>
      <c r="T117" s="395"/>
      <c r="U117" s="395"/>
      <c r="V117" s="395"/>
      <c r="W117" s="357"/>
      <c r="X117" s="167"/>
      <c r="Y117" s="357"/>
      <c r="Z117" s="363"/>
      <c r="AA117" s="167"/>
      <c r="AB117" s="355"/>
      <c r="AC117" s="365"/>
      <c r="AD117" s="365"/>
      <c r="AE117" s="365"/>
      <c r="AF117" s="365"/>
      <c r="AG117" s="365"/>
      <c r="AH117" s="365"/>
      <c r="AI117" s="365"/>
      <c r="AJ117" s="365"/>
      <c r="AK117" s="365"/>
      <c r="AL117" s="365"/>
      <c r="AM117" s="365"/>
      <c r="AN117" s="365"/>
    </row>
    <row r="118" s="2" customFormat="true" ht="15" hidden="false" customHeight="true" outlineLevel="0" collapsed="false">
      <c r="A118" s="325"/>
      <c r="B118" s="365"/>
      <c r="C118" s="365"/>
      <c r="D118" s="365"/>
      <c r="E118" s="365"/>
      <c r="F118" s="365"/>
      <c r="G118" s="424"/>
      <c r="H118" s="365"/>
      <c r="I118" s="328"/>
      <c r="J118" s="359"/>
      <c r="K118" s="328"/>
      <c r="L118" s="353"/>
      <c r="M118" s="179" t="s">
        <v>114</v>
      </c>
      <c r="N118" s="363"/>
      <c r="O118" s="395"/>
      <c r="P118" s="395"/>
      <c r="Q118" s="395"/>
      <c r="R118" s="395"/>
      <c r="S118" s="395"/>
      <c r="T118" s="395"/>
      <c r="U118" s="395"/>
      <c r="V118" s="395"/>
      <c r="W118" s="357"/>
      <c r="X118" s="167"/>
      <c r="Y118" s="357"/>
      <c r="Z118" s="363"/>
      <c r="AA118" s="167"/>
      <c r="AB118" s="355"/>
      <c r="AC118" s="365"/>
      <c r="AD118" s="365"/>
      <c r="AE118" s="365"/>
      <c r="AF118" s="365"/>
      <c r="AG118" s="365"/>
      <c r="AH118" s="365"/>
      <c r="AI118" s="365"/>
      <c r="AJ118" s="365"/>
      <c r="AK118" s="365"/>
      <c r="AL118" s="365"/>
      <c r="AM118" s="365"/>
      <c r="AN118" s="365"/>
    </row>
    <row r="119" s="2" customFormat="true" ht="15" hidden="false" customHeight="true" outlineLevel="0" collapsed="false">
      <c r="A119" s="365"/>
      <c r="B119" s="365"/>
      <c r="C119" s="365"/>
      <c r="D119" s="365"/>
      <c r="E119" s="365"/>
      <c r="F119" s="365"/>
      <c r="G119" s="424"/>
      <c r="H119" s="365"/>
      <c r="I119" s="3"/>
      <c r="J119" s="359"/>
      <c r="L119" s="353"/>
      <c r="M119" s="286" t="s">
        <v>198</v>
      </c>
      <c r="N119" s="363"/>
      <c r="O119" s="395"/>
      <c r="P119" s="395"/>
      <c r="Q119" s="395"/>
      <c r="R119" s="395"/>
      <c r="S119" s="395"/>
      <c r="T119" s="395"/>
      <c r="U119" s="395"/>
      <c r="V119" s="395"/>
      <c r="W119" s="357"/>
      <c r="X119" s="167"/>
      <c r="Y119" s="357"/>
      <c r="Z119" s="363"/>
      <c r="AA119" s="167"/>
      <c r="AB119" s="355"/>
      <c r="AC119" s="365"/>
      <c r="AD119" s="365"/>
      <c r="AE119" s="365"/>
      <c r="AF119" s="365"/>
      <c r="AG119" s="365"/>
      <c r="AH119" s="365"/>
      <c r="AI119" s="365"/>
      <c r="AJ119" s="365"/>
      <c r="AK119" s="365"/>
      <c r="AL119" s="365"/>
      <c r="AM119" s="365"/>
      <c r="AN119" s="365"/>
    </row>
    <row r="120" s="129" customFormat="true" ht="102.75" hidden="false" customHeight="true" outlineLevel="0" collapsed="false">
      <c r="G120" s="579"/>
      <c r="H120" s="326" t="n">
        <v>1</v>
      </c>
      <c r="I120" s="328"/>
      <c r="J120" s="359"/>
      <c r="K120" s="130"/>
      <c r="L120" s="330" t="e">
        <f aca="false">mergeValue() &amp;"."&amp;mergeValue()&amp;"."&amp;mergeValue()&amp;"."&amp;mergeValue()&amp;"."&amp;mergeValue()&amp;"."&amp;mergeValue()&amp;"."&amp;mergeValue()</f>
        <v>#VALUE!</v>
      </c>
      <c r="M120" s="420"/>
      <c r="N120" s="421"/>
      <c r="O120" s="347"/>
      <c r="P120" s="347"/>
      <c r="Q120" s="347"/>
      <c r="R120" s="418"/>
      <c r="S120" s="419"/>
      <c r="T120" s="418"/>
      <c r="U120" s="419"/>
      <c r="V120" s="352" t="str">
        <f aca="false">W120 &amp; "-" &amp; Y120</f>
        <v>-</v>
      </c>
      <c r="W120" s="367"/>
      <c r="X120" s="350" t="s">
        <v>35</v>
      </c>
      <c r="Y120" s="349"/>
      <c r="Z120" s="350" t="s">
        <v>35</v>
      </c>
      <c r="AA120" s="422"/>
      <c r="AB120" s="232"/>
      <c r="AC120" s="134" t="e">
        <f aca="false">strCheckDate()</f>
        <v>#VALUE!</v>
      </c>
      <c r="AD120" s="134"/>
      <c r="AE120" s="134"/>
      <c r="AF120" s="131"/>
      <c r="AG120" s="134"/>
      <c r="AH120" s="134"/>
      <c r="AI120" s="134"/>
      <c r="AJ120" s="134"/>
      <c r="AK120" s="134"/>
      <c r="AL120" s="134"/>
      <c r="AM120" s="134"/>
      <c r="AN120" s="134"/>
    </row>
    <row r="123" s="555" customFormat="true" ht="17.1" hidden="false" customHeight="true" outlineLevel="0" collapsed="false">
      <c r="G123" s="555" t="s">
        <v>342</v>
      </c>
      <c r="I123" s="555" t="s">
        <v>102</v>
      </c>
    </row>
    <row r="124" customFormat="false" ht="17.1" hidden="false" customHeight="true" outlineLevel="0" collapsed="false">
      <c r="T124" s="569"/>
    </row>
    <row r="125" s="129" customFormat="true" ht="22.5" hidden="false" customHeight="false" outlineLevel="0" collapsed="false">
      <c r="A125" s="325" t="n">
        <v>1</v>
      </c>
      <c r="B125" s="326"/>
      <c r="C125" s="326"/>
      <c r="D125" s="326"/>
      <c r="E125" s="327"/>
      <c r="F125" s="325"/>
      <c r="G125" s="325"/>
      <c r="H125" s="325"/>
      <c r="I125" s="293"/>
      <c r="J125" s="328"/>
      <c r="K125" s="329"/>
      <c r="L125" s="330" t="e">
        <f aca="false">mergeValue()</f>
        <v>#VALUE!</v>
      </c>
      <c r="M125" s="331" t="s">
        <v>121</v>
      </c>
      <c r="N125" s="391"/>
      <c r="O125" s="240"/>
      <c r="P125" s="240"/>
      <c r="Q125" s="240"/>
      <c r="R125" s="240"/>
      <c r="S125" s="240"/>
      <c r="T125" s="240"/>
      <c r="U125" s="240"/>
      <c r="V125" s="240"/>
      <c r="W125" s="334" t="s">
        <v>227</v>
      </c>
      <c r="X125" s="134"/>
      <c r="Y125" s="134"/>
      <c r="Z125" s="134"/>
      <c r="AA125" s="134"/>
      <c r="AB125" s="134"/>
      <c r="AC125" s="134"/>
      <c r="AD125" s="134"/>
      <c r="AE125" s="134"/>
      <c r="AF125" s="134"/>
      <c r="AG125" s="134"/>
      <c r="AH125" s="134"/>
    </row>
    <row r="126" s="129" customFormat="true" ht="22.5" hidden="false" customHeight="false" outlineLevel="0" collapsed="false">
      <c r="A126" s="325"/>
      <c r="B126" s="325" t="n">
        <v>1</v>
      </c>
      <c r="C126" s="326"/>
      <c r="D126" s="326"/>
      <c r="E126" s="325"/>
      <c r="F126" s="325"/>
      <c r="G126" s="325"/>
      <c r="H126" s="325"/>
      <c r="I126" s="152"/>
      <c r="J126" s="335"/>
      <c r="K126" s="336"/>
      <c r="L126" s="330" t="e">
        <f aca="false">mergeValue() &amp;"."&amp;mergeValue()</f>
        <v>#VALUE!</v>
      </c>
      <c r="M126" s="337" t="s">
        <v>92</v>
      </c>
      <c r="N126" s="391"/>
      <c r="O126" s="240"/>
      <c r="P126" s="240"/>
      <c r="Q126" s="240"/>
      <c r="R126" s="240"/>
      <c r="S126" s="240"/>
      <c r="T126" s="240"/>
      <c r="U126" s="240"/>
      <c r="V126" s="240"/>
      <c r="W126" s="334" t="s">
        <v>183</v>
      </c>
      <c r="X126" s="134"/>
      <c r="Y126" s="134"/>
      <c r="Z126" s="134"/>
      <c r="AA126" s="134"/>
      <c r="AB126" s="134"/>
      <c r="AC126" s="134"/>
      <c r="AD126" s="134"/>
      <c r="AE126" s="134"/>
      <c r="AF126" s="134"/>
      <c r="AG126" s="134"/>
      <c r="AH126" s="134"/>
    </row>
    <row r="127" s="129" customFormat="true" ht="22.5" hidden="false" customHeight="false" outlineLevel="0" collapsed="false">
      <c r="A127" s="325"/>
      <c r="B127" s="325"/>
      <c r="C127" s="325" t="n">
        <v>1</v>
      </c>
      <c r="D127" s="326"/>
      <c r="E127" s="325"/>
      <c r="F127" s="325"/>
      <c r="G127" s="325"/>
      <c r="H127" s="325"/>
      <c r="I127" s="338"/>
      <c r="J127" s="335"/>
      <c r="K127" s="336"/>
      <c r="L127" s="330" t="e">
        <f aca="false">mergeValue() &amp;"."&amp;mergeValue()&amp;"."&amp;mergeValue()</f>
        <v>#VALUE!</v>
      </c>
      <c r="M127" s="339" t="s">
        <v>184</v>
      </c>
      <c r="N127" s="391"/>
      <c r="O127" s="240"/>
      <c r="P127" s="240"/>
      <c r="Q127" s="240"/>
      <c r="R127" s="240"/>
      <c r="S127" s="240"/>
      <c r="T127" s="240"/>
      <c r="U127" s="240"/>
      <c r="V127" s="240"/>
      <c r="W127" s="334" t="s">
        <v>185</v>
      </c>
      <c r="X127" s="134"/>
      <c r="Y127" s="134"/>
      <c r="Z127" s="134"/>
      <c r="AA127" s="134"/>
      <c r="AB127" s="134"/>
      <c r="AC127" s="134"/>
      <c r="AD127" s="134"/>
      <c r="AE127" s="134"/>
      <c r="AF127" s="134"/>
      <c r="AG127" s="134"/>
      <c r="AH127" s="134"/>
    </row>
    <row r="128" s="129" customFormat="true" ht="22.5" hidden="false" customHeight="false" outlineLevel="0" collapsed="false">
      <c r="A128" s="325"/>
      <c r="B128" s="325"/>
      <c r="C128" s="325"/>
      <c r="D128" s="325" t="n">
        <v>1</v>
      </c>
      <c r="E128" s="325"/>
      <c r="F128" s="325"/>
      <c r="G128" s="325"/>
      <c r="H128" s="325"/>
      <c r="I128" s="338"/>
      <c r="J128" s="335"/>
      <c r="K128" s="336"/>
      <c r="L128" s="330" t="e">
        <f aca="false">mergeValue() &amp;"."&amp;mergeValue()&amp;"."&amp;mergeValue()&amp;"."&amp;mergeValue()</f>
        <v>#VALUE!</v>
      </c>
      <c r="M128" s="340" t="s">
        <v>186</v>
      </c>
      <c r="N128" s="391"/>
      <c r="O128" s="240"/>
      <c r="P128" s="240"/>
      <c r="Q128" s="240"/>
      <c r="R128" s="240"/>
      <c r="S128" s="240"/>
      <c r="T128" s="240"/>
      <c r="U128" s="240"/>
      <c r="V128" s="240"/>
      <c r="W128" s="334" t="s">
        <v>187</v>
      </c>
      <c r="X128" s="134"/>
      <c r="Y128" s="134"/>
      <c r="Z128" s="134"/>
      <c r="AA128" s="134"/>
      <c r="AB128" s="134"/>
      <c r="AC128" s="134"/>
      <c r="AD128" s="134"/>
      <c r="AE128" s="134"/>
      <c r="AF128" s="134"/>
      <c r="AG128" s="134"/>
      <c r="AH128" s="134"/>
    </row>
    <row r="129" s="129" customFormat="true" ht="11.25" hidden="true" customHeight="true" outlineLevel="0" collapsed="false">
      <c r="A129" s="325"/>
      <c r="B129" s="325"/>
      <c r="C129" s="325"/>
      <c r="D129" s="325"/>
      <c r="E129" s="325" t="n">
        <v>1</v>
      </c>
      <c r="F129" s="325"/>
      <c r="G129" s="325"/>
      <c r="H129" s="326" t="n">
        <v>1</v>
      </c>
      <c r="I129" s="325" t="n">
        <v>1</v>
      </c>
      <c r="J129" s="325"/>
      <c r="K129" s="341"/>
      <c r="L129" s="330"/>
      <c r="M129" s="342"/>
      <c r="N129" s="270"/>
      <c r="O129" s="403"/>
      <c r="P129" s="403"/>
      <c r="Q129" s="403"/>
      <c r="R129" s="403"/>
      <c r="S129" s="403"/>
      <c r="T129" s="403"/>
      <c r="U129" s="403"/>
      <c r="V129" s="413"/>
      <c r="W129" s="405"/>
      <c r="X129" s="134"/>
      <c r="Y129" s="134"/>
      <c r="Z129" s="134"/>
      <c r="AA129" s="134"/>
      <c r="AB129" s="134"/>
      <c r="AC129" s="134"/>
      <c r="AD129" s="134"/>
      <c r="AE129" s="134"/>
      <c r="AF129" s="134"/>
      <c r="AG129" s="134"/>
      <c r="AH129" s="134"/>
    </row>
    <row r="130" s="129" customFormat="true" ht="90" hidden="false" customHeight="false" outlineLevel="0" collapsed="false">
      <c r="A130" s="325"/>
      <c r="B130" s="325"/>
      <c r="C130" s="325"/>
      <c r="D130" s="325"/>
      <c r="E130" s="325"/>
      <c r="F130" s="325" t="n">
        <v>1</v>
      </c>
      <c r="G130" s="326"/>
      <c r="H130" s="326"/>
      <c r="I130" s="325"/>
      <c r="J130" s="325" t="n">
        <v>1</v>
      </c>
      <c r="K130" s="344"/>
      <c r="L130" s="330" t="e">
        <f aca="false">mergeValue() &amp;"."&amp;mergeValue()&amp;"."&amp;mergeValue()&amp;"."&amp;mergeValue()&amp;"."&amp;mergeValue()</f>
        <v>#VALUE!</v>
      </c>
      <c r="M130" s="345" t="s">
        <v>190</v>
      </c>
      <c r="N130" s="270"/>
      <c r="O130" s="343"/>
      <c r="P130" s="343"/>
      <c r="Q130" s="343"/>
      <c r="R130" s="343"/>
      <c r="S130" s="343"/>
      <c r="T130" s="343"/>
      <c r="U130" s="343"/>
      <c r="V130" s="343"/>
      <c r="W130" s="334" t="s">
        <v>228</v>
      </c>
      <c r="X130" s="134"/>
      <c r="Y130" s="131" t="e">
        <f aca="false">strCheckUnique()</f>
        <v>#VALUE!</v>
      </c>
      <c r="Z130" s="134"/>
      <c r="AA130" s="131"/>
      <c r="AB130" s="134"/>
      <c r="AC130" s="134"/>
      <c r="AD130" s="134"/>
      <c r="AE130" s="134"/>
      <c r="AF130" s="134"/>
      <c r="AG130" s="134"/>
      <c r="AH130" s="134"/>
    </row>
    <row r="131" s="129" customFormat="true" ht="191.25" hidden="false" customHeight="true" outlineLevel="0" collapsed="false">
      <c r="A131" s="325"/>
      <c r="B131" s="325"/>
      <c r="C131" s="325"/>
      <c r="D131" s="325"/>
      <c r="E131" s="325"/>
      <c r="F131" s="325"/>
      <c r="G131" s="326" t="n">
        <v>1</v>
      </c>
      <c r="H131" s="326"/>
      <c r="I131" s="325"/>
      <c r="J131" s="325"/>
      <c r="K131" s="344" t="n">
        <v>1</v>
      </c>
      <c r="L131" s="330" t="e">
        <f aca="false">mergeValue() &amp;"."&amp;mergeValue()&amp;"."&amp;mergeValue()&amp;"."&amp;mergeValue()&amp;"."&amp;mergeValue()&amp;"."&amp;mergeValue()</f>
        <v>#VALUE!</v>
      </c>
      <c r="M131" s="346"/>
      <c r="N131" s="392"/>
      <c r="O131" s="347"/>
      <c r="P131" s="347"/>
      <c r="Q131" s="348"/>
      <c r="R131" s="349"/>
      <c r="S131" s="350" t="s">
        <v>91</v>
      </c>
      <c r="T131" s="349"/>
      <c r="U131" s="350" t="s">
        <v>35</v>
      </c>
      <c r="V131" s="394"/>
      <c r="W131" s="276" t="s">
        <v>229</v>
      </c>
      <c r="X131" s="134" t="e">
        <f aca="false">strCheckDate()</f>
        <v>#VALUE!</v>
      </c>
      <c r="Y131" s="131"/>
      <c r="Z131" s="131" t="str">
        <f aca="false">IF(M131="","",M131 )</f>
        <v/>
      </c>
      <c r="AA131" s="131"/>
      <c r="AB131" s="131"/>
      <c r="AC131" s="131"/>
      <c r="AD131" s="134"/>
      <c r="AE131" s="134"/>
      <c r="AF131" s="134"/>
      <c r="AG131" s="134"/>
      <c r="AH131" s="134"/>
    </row>
    <row r="132" s="129" customFormat="true" ht="0.2" hidden="false" customHeight="true" outlineLevel="0" collapsed="false">
      <c r="A132" s="325"/>
      <c r="B132" s="325"/>
      <c r="C132" s="325"/>
      <c r="D132" s="325"/>
      <c r="E132" s="325"/>
      <c r="F132" s="325"/>
      <c r="G132" s="326"/>
      <c r="H132" s="326"/>
      <c r="I132" s="325"/>
      <c r="J132" s="325"/>
      <c r="K132" s="344"/>
      <c r="L132" s="351"/>
      <c r="M132" s="332"/>
      <c r="N132" s="392"/>
      <c r="O132" s="347"/>
      <c r="P132" s="347"/>
      <c r="Q132" s="352" t="str">
        <f aca="false">R131 &amp; "-" &amp; T131</f>
        <v>-</v>
      </c>
      <c r="R132" s="349"/>
      <c r="S132" s="350"/>
      <c r="T132" s="349"/>
      <c r="U132" s="350"/>
      <c r="V132" s="394"/>
      <c r="W132" s="276"/>
      <c r="X132" s="134"/>
      <c r="Y132" s="134"/>
      <c r="Z132" s="134"/>
      <c r="AA132" s="134"/>
      <c r="AB132" s="134"/>
      <c r="AC132" s="134"/>
      <c r="AD132" s="134"/>
      <c r="AE132" s="134"/>
      <c r="AF132" s="134"/>
      <c r="AG132" s="134"/>
      <c r="AH132" s="134"/>
    </row>
    <row r="133" s="2" customFormat="true" ht="15" hidden="false" customHeight="true" outlineLevel="0" collapsed="false">
      <c r="A133" s="325"/>
      <c r="B133" s="325"/>
      <c r="C133" s="325"/>
      <c r="D133" s="325"/>
      <c r="E133" s="325"/>
      <c r="F133" s="325"/>
      <c r="G133" s="325"/>
      <c r="H133" s="326"/>
      <c r="I133" s="325"/>
      <c r="J133" s="325"/>
      <c r="K133" s="341"/>
      <c r="L133" s="353"/>
      <c r="M133" s="356" t="s">
        <v>193</v>
      </c>
      <c r="N133" s="360"/>
      <c r="O133" s="395"/>
      <c r="P133" s="395"/>
      <c r="Q133" s="395"/>
      <c r="R133" s="357"/>
      <c r="S133" s="167"/>
      <c r="T133" s="357"/>
      <c r="U133" s="360"/>
      <c r="V133" s="355"/>
      <c r="W133" s="276"/>
      <c r="X133" s="365"/>
      <c r="Y133" s="365"/>
      <c r="Z133" s="365"/>
      <c r="AA133" s="365"/>
      <c r="AB133" s="365"/>
      <c r="AC133" s="365"/>
      <c r="AD133" s="365"/>
      <c r="AE133" s="365"/>
      <c r="AF133" s="365"/>
      <c r="AG133" s="365"/>
      <c r="AH133" s="365"/>
    </row>
    <row r="134" s="2" customFormat="true" ht="15" hidden="false" customHeight="true" outlineLevel="0" collapsed="false">
      <c r="A134" s="325"/>
      <c r="B134" s="325"/>
      <c r="C134" s="325"/>
      <c r="D134" s="325"/>
      <c r="E134" s="325"/>
      <c r="F134" s="325"/>
      <c r="G134" s="325"/>
      <c r="H134" s="326"/>
      <c r="I134" s="325"/>
      <c r="J134" s="325"/>
      <c r="K134" s="341"/>
      <c r="L134" s="353"/>
      <c r="M134" s="360" t="s">
        <v>194</v>
      </c>
      <c r="N134" s="278"/>
      <c r="O134" s="395"/>
      <c r="P134" s="395"/>
      <c r="Q134" s="395"/>
      <c r="R134" s="357"/>
      <c r="S134" s="167"/>
      <c r="T134" s="357"/>
      <c r="U134" s="278"/>
      <c r="V134" s="167"/>
      <c r="W134" s="355"/>
      <c r="X134" s="365"/>
      <c r="Y134" s="365"/>
      <c r="Z134" s="365"/>
      <c r="AA134" s="365"/>
      <c r="AB134" s="365"/>
      <c r="AC134" s="365"/>
      <c r="AD134" s="365"/>
      <c r="AE134" s="365"/>
      <c r="AF134" s="365"/>
      <c r="AG134" s="365"/>
      <c r="AH134" s="365"/>
    </row>
    <row r="135" s="2" customFormat="true" ht="0.2" hidden="false" customHeight="true" outlineLevel="0" collapsed="false">
      <c r="A135" s="325"/>
      <c r="B135" s="325"/>
      <c r="C135" s="325"/>
      <c r="D135" s="325"/>
      <c r="E135" s="183"/>
      <c r="F135" s="325"/>
      <c r="G135" s="325"/>
      <c r="H135" s="325"/>
      <c r="I135" s="328"/>
      <c r="J135" s="359"/>
      <c r="K135" s="329"/>
      <c r="L135" s="353"/>
      <c r="M135" s="360"/>
      <c r="N135" s="363"/>
      <c r="O135" s="395"/>
      <c r="P135" s="395"/>
      <c r="Q135" s="395"/>
      <c r="R135" s="357"/>
      <c r="S135" s="167"/>
      <c r="T135" s="357"/>
      <c r="U135" s="363"/>
      <c r="V135" s="167"/>
      <c r="W135" s="355"/>
      <c r="X135" s="365"/>
      <c r="Y135" s="365"/>
      <c r="Z135" s="365"/>
      <c r="AA135" s="365"/>
      <c r="AB135" s="365"/>
      <c r="AC135" s="365"/>
      <c r="AD135" s="365"/>
      <c r="AE135" s="365"/>
      <c r="AF135" s="365"/>
      <c r="AG135" s="365"/>
      <c r="AH135" s="365"/>
    </row>
    <row r="136" s="2" customFormat="true" ht="15" hidden="false" customHeight="true" outlineLevel="0" collapsed="false">
      <c r="A136" s="325"/>
      <c r="B136" s="325"/>
      <c r="C136" s="325"/>
      <c r="D136" s="183"/>
      <c r="E136" s="183"/>
      <c r="F136" s="325"/>
      <c r="G136" s="325"/>
      <c r="H136" s="325"/>
      <c r="I136" s="328"/>
      <c r="J136" s="359"/>
      <c r="K136" s="329"/>
      <c r="L136" s="353"/>
      <c r="M136" s="278" t="s">
        <v>196</v>
      </c>
      <c r="N136" s="363"/>
      <c r="O136" s="395"/>
      <c r="P136" s="395"/>
      <c r="Q136" s="395"/>
      <c r="R136" s="357"/>
      <c r="S136" s="167"/>
      <c r="T136" s="357"/>
      <c r="U136" s="363"/>
      <c r="V136" s="167"/>
      <c r="W136" s="355"/>
      <c r="X136" s="365"/>
      <c r="Y136" s="365"/>
      <c r="Z136" s="365"/>
      <c r="AA136" s="365"/>
      <c r="AB136" s="365"/>
      <c r="AC136" s="365"/>
      <c r="AD136" s="365"/>
      <c r="AE136" s="365"/>
      <c r="AF136" s="365"/>
      <c r="AG136" s="365"/>
      <c r="AH136" s="365"/>
    </row>
    <row r="137" s="2" customFormat="true" ht="15" hidden="false" customHeight="true" outlineLevel="0" collapsed="false">
      <c r="A137" s="325"/>
      <c r="B137" s="325"/>
      <c r="C137" s="183"/>
      <c r="D137" s="183"/>
      <c r="E137" s="183"/>
      <c r="F137" s="183"/>
      <c r="G137" s="361"/>
      <c r="H137" s="328"/>
      <c r="I137" s="3"/>
      <c r="J137" s="359"/>
      <c r="K137" s="362"/>
      <c r="L137" s="353"/>
      <c r="M137" s="363" t="s">
        <v>197</v>
      </c>
      <c r="N137" s="363"/>
      <c r="O137" s="395"/>
      <c r="P137" s="395"/>
      <c r="Q137" s="395"/>
      <c r="R137" s="357"/>
      <c r="S137" s="167"/>
      <c r="T137" s="357"/>
      <c r="U137" s="363"/>
      <c r="V137" s="167"/>
      <c r="W137" s="355"/>
      <c r="X137" s="365"/>
      <c r="Y137" s="365"/>
      <c r="Z137" s="365"/>
      <c r="AA137" s="365"/>
      <c r="AB137" s="365"/>
      <c r="AC137" s="365"/>
      <c r="AD137" s="365"/>
      <c r="AE137" s="365"/>
      <c r="AF137" s="365"/>
      <c r="AG137" s="365"/>
      <c r="AH137" s="365"/>
    </row>
    <row r="138" s="2" customFormat="true" ht="15" hidden="false" customHeight="true" outlineLevel="0" collapsed="false">
      <c r="A138" s="325"/>
      <c r="B138" s="183"/>
      <c r="C138" s="183"/>
      <c r="D138" s="183"/>
      <c r="E138" s="183"/>
      <c r="F138" s="183"/>
      <c r="G138" s="361"/>
      <c r="H138" s="328"/>
      <c r="I138" s="328"/>
      <c r="J138" s="359"/>
      <c r="K138" s="329"/>
      <c r="L138" s="353"/>
      <c r="M138" s="179" t="s">
        <v>114</v>
      </c>
      <c r="N138" s="363"/>
      <c r="O138" s="395"/>
      <c r="P138" s="395"/>
      <c r="Q138" s="395"/>
      <c r="R138" s="357"/>
      <c r="S138" s="167"/>
      <c r="T138" s="357"/>
      <c r="U138" s="363"/>
      <c r="V138" s="167"/>
      <c r="W138" s="355"/>
      <c r="X138" s="365"/>
      <c r="Y138" s="365"/>
      <c r="Z138" s="365"/>
      <c r="AA138" s="365"/>
      <c r="AB138" s="365"/>
      <c r="AC138" s="365"/>
      <c r="AD138" s="365"/>
      <c r="AE138" s="365"/>
      <c r="AF138" s="365"/>
      <c r="AG138" s="365"/>
      <c r="AH138" s="365"/>
    </row>
    <row r="139" s="2" customFormat="true" ht="15" hidden="false" customHeight="true" outlineLevel="0" collapsed="false">
      <c r="L139" s="364"/>
      <c r="M139" s="286" t="s">
        <v>198</v>
      </c>
      <c r="N139" s="363"/>
      <c r="O139" s="395"/>
      <c r="P139" s="395"/>
      <c r="Q139" s="395"/>
      <c r="R139" s="357"/>
      <c r="S139" s="167"/>
      <c r="T139" s="357"/>
      <c r="U139" s="363"/>
      <c r="V139" s="167"/>
      <c r="W139" s="355"/>
      <c r="X139" s="365"/>
      <c r="Y139" s="365"/>
      <c r="Z139" s="365"/>
      <c r="AA139" s="365"/>
      <c r="AB139" s="365"/>
      <c r="AC139" s="365"/>
      <c r="AD139" s="365"/>
      <c r="AE139" s="365"/>
      <c r="AF139" s="365"/>
      <c r="AG139" s="365"/>
      <c r="AH139" s="365"/>
    </row>
    <row r="140" customFormat="false" ht="17.1" hidden="false" customHeight="true" outlineLevel="0" collapsed="false">
      <c r="X140" s="365"/>
      <c r="Y140" s="365"/>
      <c r="Z140" s="365"/>
      <c r="AA140" s="365"/>
      <c r="AB140" s="365"/>
      <c r="AC140" s="365"/>
      <c r="AD140" s="365"/>
      <c r="AE140" s="365"/>
      <c r="AF140" s="365"/>
      <c r="AG140" s="365"/>
      <c r="AH140" s="365"/>
    </row>
    <row r="141" s="555" customFormat="true" ht="17.1" hidden="false" customHeight="true" outlineLevel="0" collapsed="false">
      <c r="G141" s="555" t="s">
        <v>342</v>
      </c>
      <c r="I141" s="555" t="s">
        <v>103</v>
      </c>
      <c r="X141" s="573"/>
      <c r="Y141" s="573"/>
      <c r="Z141" s="573"/>
      <c r="AA141" s="573"/>
      <c r="AB141" s="573"/>
      <c r="AC141" s="573"/>
      <c r="AD141" s="573"/>
      <c r="AE141" s="573"/>
      <c r="AF141" s="573"/>
      <c r="AG141" s="573"/>
      <c r="AH141" s="573"/>
    </row>
    <row r="142" customFormat="false" ht="17.1" hidden="false" customHeight="true" outlineLevel="0" collapsed="false">
      <c r="T142" s="569"/>
      <c r="X142" s="365"/>
      <c r="Y142" s="365"/>
      <c r="Z142" s="365"/>
      <c r="AA142" s="365"/>
      <c r="AB142" s="365"/>
      <c r="AC142" s="365"/>
      <c r="AD142" s="365"/>
      <c r="AE142" s="365"/>
      <c r="AF142" s="365"/>
      <c r="AG142" s="365"/>
      <c r="AH142" s="365"/>
    </row>
    <row r="143" s="129" customFormat="true" ht="22.5" hidden="false" customHeight="false" outlineLevel="0" collapsed="false">
      <c r="A143" s="325" t="n">
        <v>1</v>
      </c>
      <c r="B143" s="326"/>
      <c r="C143" s="326"/>
      <c r="D143" s="326"/>
      <c r="E143" s="327"/>
      <c r="F143" s="325"/>
      <c r="G143" s="325"/>
      <c r="H143" s="325"/>
      <c r="I143" s="293"/>
      <c r="J143" s="328"/>
      <c r="K143" s="329"/>
      <c r="L143" s="330" t="e">
        <f aca="false">mergeValue()</f>
        <v>#VALUE!</v>
      </c>
      <c r="M143" s="331" t="s">
        <v>121</v>
      </c>
      <c r="N143" s="391"/>
      <c r="O143" s="240"/>
      <c r="P143" s="240"/>
      <c r="Q143" s="240"/>
      <c r="R143" s="240"/>
      <c r="S143" s="240"/>
      <c r="T143" s="240"/>
      <c r="U143" s="240"/>
      <c r="V143" s="240"/>
      <c r="W143" s="334" t="s">
        <v>227</v>
      </c>
      <c r="X143" s="134"/>
      <c r="Y143" s="134"/>
      <c r="Z143" s="134"/>
      <c r="AA143" s="134"/>
      <c r="AB143" s="134"/>
      <c r="AC143" s="134"/>
      <c r="AD143" s="134"/>
      <c r="AE143" s="134"/>
      <c r="AF143" s="134"/>
      <c r="AG143" s="134"/>
      <c r="AH143" s="134"/>
    </row>
    <row r="144" s="129" customFormat="true" ht="22.5" hidden="false" customHeight="false" outlineLevel="0" collapsed="false">
      <c r="A144" s="325"/>
      <c r="B144" s="325" t="n">
        <v>1</v>
      </c>
      <c r="C144" s="326"/>
      <c r="D144" s="326"/>
      <c r="E144" s="325"/>
      <c r="F144" s="325"/>
      <c r="G144" s="325"/>
      <c r="H144" s="325"/>
      <c r="I144" s="152"/>
      <c r="J144" s="335"/>
      <c r="K144" s="336"/>
      <c r="L144" s="330" t="e">
        <f aca="false">mergeValue() &amp;"."&amp;mergeValue()</f>
        <v>#VALUE!</v>
      </c>
      <c r="M144" s="337" t="s">
        <v>92</v>
      </c>
      <c r="N144" s="391"/>
      <c r="O144" s="240"/>
      <c r="P144" s="240"/>
      <c r="Q144" s="240"/>
      <c r="R144" s="240"/>
      <c r="S144" s="240"/>
      <c r="T144" s="240"/>
      <c r="U144" s="240"/>
      <c r="V144" s="240"/>
      <c r="W144" s="334" t="s">
        <v>183</v>
      </c>
      <c r="X144" s="134"/>
      <c r="Y144" s="134"/>
      <c r="Z144" s="134"/>
      <c r="AA144" s="134"/>
      <c r="AB144" s="134"/>
      <c r="AC144" s="134"/>
      <c r="AD144" s="134"/>
      <c r="AE144" s="134"/>
      <c r="AF144" s="134"/>
      <c r="AG144" s="134"/>
      <c r="AH144" s="134"/>
    </row>
    <row r="145" s="129" customFormat="true" ht="22.5" hidden="false" customHeight="false" outlineLevel="0" collapsed="false">
      <c r="A145" s="325"/>
      <c r="B145" s="325"/>
      <c r="C145" s="325" t="n">
        <v>1</v>
      </c>
      <c r="D145" s="326"/>
      <c r="E145" s="325"/>
      <c r="F145" s="325"/>
      <c r="G145" s="325"/>
      <c r="H145" s="325"/>
      <c r="I145" s="338"/>
      <c r="J145" s="335"/>
      <c r="K145" s="336"/>
      <c r="L145" s="330" t="e">
        <f aca="false">mergeValue() &amp;"."&amp;mergeValue()&amp;"."&amp;mergeValue()</f>
        <v>#VALUE!</v>
      </c>
      <c r="M145" s="339" t="s">
        <v>184</v>
      </c>
      <c r="N145" s="391"/>
      <c r="O145" s="240"/>
      <c r="P145" s="240"/>
      <c r="Q145" s="240"/>
      <c r="R145" s="240"/>
      <c r="S145" s="240"/>
      <c r="T145" s="240"/>
      <c r="U145" s="240"/>
      <c r="V145" s="240"/>
      <c r="W145" s="334" t="s">
        <v>185</v>
      </c>
      <c r="X145" s="134"/>
      <c r="Y145" s="134"/>
      <c r="Z145" s="134"/>
      <c r="AA145" s="134"/>
      <c r="AB145" s="134"/>
      <c r="AC145" s="134"/>
      <c r="AD145" s="134"/>
      <c r="AE145" s="134"/>
      <c r="AF145" s="134"/>
      <c r="AG145" s="134"/>
      <c r="AH145" s="134"/>
    </row>
    <row r="146" s="129" customFormat="true" ht="22.5" hidden="false" customHeight="false" outlineLevel="0" collapsed="false">
      <c r="A146" s="325"/>
      <c r="B146" s="325"/>
      <c r="C146" s="325"/>
      <c r="D146" s="325" t="n">
        <v>1</v>
      </c>
      <c r="E146" s="325"/>
      <c r="F146" s="325"/>
      <c r="G146" s="325"/>
      <c r="H146" s="325"/>
      <c r="I146" s="338"/>
      <c r="J146" s="335"/>
      <c r="K146" s="336"/>
      <c r="L146" s="330" t="e">
        <f aca="false">mergeValue() &amp;"."&amp;mergeValue()&amp;"."&amp;mergeValue()&amp;"."&amp;mergeValue()</f>
        <v>#VALUE!</v>
      </c>
      <c r="M146" s="340" t="s">
        <v>186</v>
      </c>
      <c r="N146" s="391"/>
      <c r="O146" s="240"/>
      <c r="P146" s="240"/>
      <c r="Q146" s="240"/>
      <c r="R146" s="240"/>
      <c r="S146" s="240"/>
      <c r="T146" s="240"/>
      <c r="U146" s="240"/>
      <c r="V146" s="240"/>
      <c r="W146" s="334" t="s">
        <v>187</v>
      </c>
      <c r="X146" s="134"/>
      <c r="Y146" s="134"/>
      <c r="Z146" s="134"/>
      <c r="AA146" s="134"/>
      <c r="AB146" s="134"/>
      <c r="AC146" s="134"/>
      <c r="AD146" s="134"/>
      <c r="AE146" s="134"/>
      <c r="AF146" s="134"/>
      <c r="AG146" s="134"/>
      <c r="AH146" s="134"/>
    </row>
    <row r="147" s="129" customFormat="true" ht="11.25" hidden="true" customHeight="true" outlineLevel="0" collapsed="false">
      <c r="A147" s="325"/>
      <c r="B147" s="325"/>
      <c r="C147" s="325"/>
      <c r="D147" s="325"/>
      <c r="E147" s="325" t="n">
        <v>1</v>
      </c>
      <c r="F147" s="325"/>
      <c r="G147" s="325"/>
      <c r="H147" s="326" t="n">
        <v>1</v>
      </c>
      <c r="I147" s="325" t="n">
        <v>1</v>
      </c>
      <c r="J147" s="325"/>
      <c r="K147" s="341"/>
      <c r="L147" s="330"/>
      <c r="M147" s="342"/>
      <c r="N147" s="270"/>
      <c r="O147" s="403"/>
      <c r="P147" s="403"/>
      <c r="Q147" s="403"/>
      <c r="R147" s="403"/>
      <c r="S147" s="403"/>
      <c r="T147" s="403"/>
      <c r="U147" s="403"/>
      <c r="V147" s="413"/>
      <c r="W147" s="405"/>
      <c r="X147" s="134"/>
      <c r="Y147" s="134"/>
      <c r="Z147" s="134"/>
      <c r="AA147" s="134"/>
      <c r="AB147" s="134"/>
      <c r="AC147" s="134"/>
      <c r="AD147" s="134"/>
      <c r="AE147" s="134"/>
      <c r="AF147" s="134"/>
      <c r="AG147" s="134"/>
      <c r="AH147" s="134"/>
    </row>
    <row r="148" s="129" customFormat="true" ht="90" hidden="false" customHeight="false" outlineLevel="0" collapsed="false">
      <c r="A148" s="325"/>
      <c r="B148" s="325"/>
      <c r="C148" s="325"/>
      <c r="D148" s="325"/>
      <c r="E148" s="325"/>
      <c r="F148" s="325" t="n">
        <v>1</v>
      </c>
      <c r="G148" s="326"/>
      <c r="H148" s="326"/>
      <c r="I148" s="325"/>
      <c r="J148" s="325" t="n">
        <v>1</v>
      </c>
      <c r="K148" s="344"/>
      <c r="L148" s="330" t="e">
        <f aca="false">mergeValue() &amp;"."&amp;mergeValue()&amp;"."&amp;mergeValue()&amp;"."&amp;mergeValue()&amp;"."&amp;mergeValue()</f>
        <v>#VALUE!</v>
      </c>
      <c r="M148" s="345" t="s">
        <v>190</v>
      </c>
      <c r="N148" s="270"/>
      <c r="O148" s="343"/>
      <c r="P148" s="343"/>
      <c r="Q148" s="343"/>
      <c r="R148" s="343"/>
      <c r="S148" s="343"/>
      <c r="T148" s="343"/>
      <c r="U148" s="343"/>
      <c r="V148" s="343"/>
      <c r="W148" s="334" t="s">
        <v>228</v>
      </c>
      <c r="X148" s="134"/>
      <c r="Y148" s="131" t="e">
        <f aca="false">strCheckUnique()</f>
        <v>#VALUE!</v>
      </c>
      <c r="Z148" s="134"/>
      <c r="AA148" s="131"/>
      <c r="AB148" s="134"/>
      <c r="AC148" s="134"/>
      <c r="AD148" s="134"/>
      <c r="AE148" s="134"/>
      <c r="AF148" s="134"/>
      <c r="AG148" s="134"/>
      <c r="AH148" s="134"/>
    </row>
    <row r="149" s="129" customFormat="true" ht="188.25" hidden="false" customHeight="true" outlineLevel="0" collapsed="false">
      <c r="A149" s="325"/>
      <c r="B149" s="325"/>
      <c r="C149" s="325"/>
      <c r="D149" s="325"/>
      <c r="E149" s="325"/>
      <c r="F149" s="325"/>
      <c r="G149" s="326" t="n">
        <v>1</v>
      </c>
      <c r="H149" s="326"/>
      <c r="I149" s="325"/>
      <c r="J149" s="325"/>
      <c r="K149" s="344" t="n">
        <v>1</v>
      </c>
      <c r="L149" s="330" t="e">
        <f aca="false">mergeValue() &amp;"."&amp;mergeValue()&amp;"."&amp;mergeValue()&amp;"."&amp;mergeValue()&amp;"."&amp;mergeValue()&amp;"."&amp;mergeValue()</f>
        <v>#VALUE!</v>
      </c>
      <c r="M149" s="346"/>
      <c r="N149" s="392"/>
      <c r="O149" s="347"/>
      <c r="P149" s="347"/>
      <c r="Q149" s="348"/>
      <c r="R149" s="349"/>
      <c r="S149" s="350" t="s">
        <v>91</v>
      </c>
      <c r="T149" s="349"/>
      <c r="U149" s="350" t="s">
        <v>35</v>
      </c>
      <c r="V149" s="394"/>
      <c r="W149" s="276" t="s">
        <v>229</v>
      </c>
      <c r="X149" s="134" t="e">
        <f aca="false">strCheckDate()</f>
        <v>#VALUE!</v>
      </c>
      <c r="Y149" s="131"/>
      <c r="Z149" s="131" t="str">
        <f aca="false">IF(M149="","",M149 )</f>
        <v/>
      </c>
      <c r="AA149" s="131"/>
      <c r="AB149" s="131"/>
      <c r="AC149" s="131"/>
      <c r="AD149" s="134"/>
      <c r="AE149" s="134"/>
      <c r="AF149" s="134"/>
      <c r="AG149" s="134"/>
      <c r="AH149" s="134"/>
    </row>
    <row r="150" s="129" customFormat="true" ht="0.2" hidden="false" customHeight="true" outlineLevel="0" collapsed="false">
      <c r="A150" s="325"/>
      <c r="B150" s="325"/>
      <c r="C150" s="325"/>
      <c r="D150" s="325"/>
      <c r="E150" s="325"/>
      <c r="F150" s="325"/>
      <c r="G150" s="326"/>
      <c r="H150" s="326"/>
      <c r="I150" s="325"/>
      <c r="J150" s="325"/>
      <c r="K150" s="344"/>
      <c r="L150" s="351"/>
      <c r="M150" s="332"/>
      <c r="N150" s="392"/>
      <c r="O150" s="347"/>
      <c r="P150" s="347"/>
      <c r="Q150" s="352" t="str">
        <f aca="false">R149 &amp; "-" &amp; T149</f>
        <v>-</v>
      </c>
      <c r="R150" s="349"/>
      <c r="S150" s="350"/>
      <c r="T150" s="349"/>
      <c r="U150" s="350"/>
      <c r="V150" s="394"/>
      <c r="W150" s="276"/>
      <c r="X150" s="134"/>
      <c r="Y150" s="134"/>
      <c r="Z150" s="134"/>
      <c r="AA150" s="134"/>
      <c r="AB150" s="134"/>
      <c r="AC150" s="134"/>
      <c r="AD150" s="134"/>
      <c r="AE150" s="134"/>
      <c r="AF150" s="134"/>
      <c r="AG150" s="134"/>
      <c r="AH150" s="134"/>
    </row>
    <row r="151" s="2" customFormat="true" ht="15" hidden="false" customHeight="true" outlineLevel="0" collapsed="false">
      <c r="A151" s="325"/>
      <c r="B151" s="325"/>
      <c r="C151" s="325"/>
      <c r="D151" s="325"/>
      <c r="E151" s="325"/>
      <c r="F151" s="325"/>
      <c r="G151" s="325"/>
      <c r="H151" s="326"/>
      <c r="I151" s="325"/>
      <c r="J151" s="325"/>
      <c r="K151" s="341"/>
      <c r="L151" s="353"/>
      <c r="M151" s="356" t="s">
        <v>193</v>
      </c>
      <c r="N151" s="360"/>
      <c r="O151" s="395"/>
      <c r="P151" s="395"/>
      <c r="Q151" s="395"/>
      <c r="R151" s="357"/>
      <c r="S151" s="167"/>
      <c r="T151" s="357"/>
      <c r="U151" s="360"/>
      <c r="V151" s="355"/>
      <c r="W151" s="276"/>
      <c r="X151" s="365"/>
      <c r="Y151" s="365"/>
      <c r="Z151" s="365"/>
      <c r="AA151" s="365"/>
      <c r="AB151" s="365"/>
      <c r="AC151" s="365"/>
      <c r="AD151" s="365"/>
      <c r="AE151" s="365"/>
      <c r="AF151" s="365"/>
      <c r="AG151" s="365"/>
      <c r="AH151" s="365"/>
    </row>
    <row r="152" s="2" customFormat="true" ht="15" hidden="false" customHeight="true" outlineLevel="0" collapsed="false">
      <c r="A152" s="325"/>
      <c r="B152" s="325"/>
      <c r="C152" s="325"/>
      <c r="D152" s="325"/>
      <c r="E152" s="325"/>
      <c r="F152" s="325"/>
      <c r="G152" s="325"/>
      <c r="H152" s="326"/>
      <c r="I152" s="325"/>
      <c r="J152" s="325"/>
      <c r="K152" s="341"/>
      <c r="L152" s="353"/>
      <c r="M152" s="360" t="s">
        <v>194</v>
      </c>
      <c r="N152" s="278"/>
      <c r="O152" s="395"/>
      <c r="P152" s="395"/>
      <c r="Q152" s="395"/>
      <c r="R152" s="357"/>
      <c r="S152" s="167"/>
      <c r="T152" s="357"/>
      <c r="U152" s="278"/>
      <c r="V152" s="167"/>
      <c r="W152" s="355"/>
      <c r="X152" s="365"/>
      <c r="Y152" s="365"/>
      <c r="Z152" s="365"/>
      <c r="AA152" s="365"/>
      <c r="AB152" s="365"/>
      <c r="AC152" s="365"/>
      <c r="AD152" s="365"/>
      <c r="AE152" s="365"/>
      <c r="AF152" s="365"/>
      <c r="AG152" s="365"/>
      <c r="AH152" s="365"/>
    </row>
    <row r="153" s="2" customFormat="true" ht="15" hidden="true" customHeight="true" outlineLevel="0" collapsed="false">
      <c r="A153" s="325"/>
      <c r="B153" s="325"/>
      <c r="C153" s="325"/>
      <c r="D153" s="325"/>
      <c r="E153" s="183"/>
      <c r="F153" s="325"/>
      <c r="G153" s="325"/>
      <c r="H153" s="325"/>
      <c r="I153" s="328"/>
      <c r="J153" s="359"/>
      <c r="K153" s="329"/>
      <c r="L153" s="353"/>
      <c r="M153" s="360"/>
      <c r="N153" s="360"/>
      <c r="O153" s="360"/>
      <c r="P153" s="360"/>
      <c r="Q153" s="360"/>
      <c r="R153" s="360"/>
      <c r="S153" s="360"/>
      <c r="T153" s="360"/>
      <c r="U153" s="360"/>
      <c r="V153" s="167"/>
      <c r="W153" s="355"/>
      <c r="X153" s="365"/>
      <c r="Y153" s="365"/>
      <c r="Z153" s="365"/>
      <c r="AA153" s="365"/>
      <c r="AB153" s="365"/>
      <c r="AC153" s="365"/>
      <c r="AD153" s="365"/>
      <c r="AE153" s="365"/>
      <c r="AF153" s="365"/>
      <c r="AG153" s="365"/>
      <c r="AH153" s="365"/>
      <c r="AI153" s="365"/>
    </row>
    <row r="154" s="2" customFormat="true" ht="15" hidden="false" customHeight="true" outlineLevel="0" collapsed="false">
      <c r="A154" s="325"/>
      <c r="B154" s="325"/>
      <c r="C154" s="325"/>
      <c r="D154" s="183"/>
      <c r="E154" s="183"/>
      <c r="F154" s="325"/>
      <c r="G154" s="325"/>
      <c r="H154" s="325"/>
      <c r="I154" s="328"/>
      <c r="J154" s="359"/>
      <c r="K154" s="329"/>
      <c r="L154" s="353"/>
      <c r="M154" s="278" t="s">
        <v>196</v>
      </c>
      <c r="N154" s="363"/>
      <c r="O154" s="395"/>
      <c r="P154" s="395"/>
      <c r="Q154" s="395"/>
      <c r="R154" s="357"/>
      <c r="S154" s="167"/>
      <c r="T154" s="357"/>
      <c r="U154" s="363"/>
      <c r="V154" s="167"/>
      <c r="W154" s="355"/>
      <c r="X154" s="365"/>
      <c r="Y154" s="365"/>
      <c r="Z154" s="365"/>
      <c r="AA154" s="365"/>
      <c r="AB154" s="365"/>
      <c r="AC154" s="365"/>
      <c r="AD154" s="365"/>
      <c r="AE154" s="365"/>
      <c r="AF154" s="365"/>
      <c r="AG154" s="365"/>
      <c r="AH154" s="365"/>
    </row>
    <row r="155" s="2" customFormat="true" ht="15" hidden="false" customHeight="true" outlineLevel="0" collapsed="false">
      <c r="A155" s="325"/>
      <c r="B155" s="325"/>
      <c r="C155" s="183"/>
      <c r="D155" s="183"/>
      <c r="E155" s="183"/>
      <c r="F155" s="183"/>
      <c r="G155" s="361"/>
      <c r="H155" s="328"/>
      <c r="I155" s="3"/>
      <c r="J155" s="359"/>
      <c r="K155" s="362"/>
      <c r="L155" s="353"/>
      <c r="M155" s="363" t="s">
        <v>197</v>
      </c>
      <c r="N155" s="363"/>
      <c r="O155" s="395"/>
      <c r="P155" s="395"/>
      <c r="Q155" s="395"/>
      <c r="R155" s="357"/>
      <c r="S155" s="167"/>
      <c r="T155" s="357"/>
      <c r="U155" s="363"/>
      <c r="V155" s="167"/>
      <c r="W155" s="355"/>
      <c r="X155" s="365"/>
      <c r="Y155" s="365"/>
      <c r="Z155" s="365"/>
      <c r="AA155" s="365"/>
      <c r="AB155" s="365"/>
      <c r="AC155" s="365"/>
      <c r="AD155" s="365"/>
      <c r="AE155" s="365"/>
      <c r="AF155" s="365"/>
      <c r="AG155" s="365"/>
      <c r="AH155" s="365"/>
    </row>
    <row r="156" s="2" customFormat="true" ht="15" hidden="false" customHeight="true" outlineLevel="0" collapsed="false">
      <c r="A156" s="325"/>
      <c r="B156" s="183"/>
      <c r="C156" s="183"/>
      <c r="D156" s="183"/>
      <c r="E156" s="183"/>
      <c r="F156" s="183"/>
      <c r="G156" s="361"/>
      <c r="H156" s="328"/>
      <c r="I156" s="328"/>
      <c r="J156" s="359"/>
      <c r="K156" s="329"/>
      <c r="L156" s="353"/>
      <c r="M156" s="179" t="s">
        <v>114</v>
      </c>
      <c r="N156" s="363"/>
      <c r="O156" s="395"/>
      <c r="P156" s="395"/>
      <c r="Q156" s="395"/>
      <c r="R156" s="357"/>
      <c r="S156" s="167"/>
      <c r="T156" s="357"/>
      <c r="U156" s="363"/>
      <c r="V156" s="167"/>
      <c r="W156" s="355"/>
      <c r="X156" s="365"/>
      <c r="Y156" s="365"/>
      <c r="Z156" s="365"/>
      <c r="AA156" s="365"/>
      <c r="AB156" s="365"/>
      <c r="AC156" s="365"/>
      <c r="AD156" s="365"/>
      <c r="AE156" s="365"/>
      <c r="AF156" s="365"/>
      <c r="AG156" s="365"/>
      <c r="AH156" s="365"/>
    </row>
    <row r="157" s="2" customFormat="true" ht="15" hidden="false" customHeight="true" outlineLevel="0" collapsed="false">
      <c r="L157" s="353"/>
      <c r="M157" s="286" t="s">
        <v>198</v>
      </c>
      <c r="N157" s="363"/>
      <c r="O157" s="395"/>
      <c r="P157" s="395"/>
      <c r="Q157" s="395"/>
      <c r="R157" s="357"/>
      <c r="S157" s="167"/>
      <c r="T157" s="357"/>
      <c r="U157" s="363"/>
      <c r="V157" s="167"/>
      <c r="W157" s="355"/>
      <c r="X157" s="365"/>
      <c r="Y157" s="365"/>
      <c r="Z157" s="365"/>
      <c r="AA157" s="365"/>
      <c r="AB157" s="365"/>
      <c r="AC157" s="365"/>
      <c r="AD157" s="365"/>
      <c r="AE157" s="365"/>
      <c r="AF157" s="365"/>
      <c r="AG157" s="365"/>
      <c r="AH157" s="365"/>
    </row>
    <row r="158" customFormat="false" ht="17.1" hidden="false" customHeight="true" outlineLevel="0" collapsed="false">
      <c r="X158" s="365"/>
      <c r="Y158" s="365"/>
      <c r="Z158" s="365"/>
      <c r="AA158" s="365"/>
      <c r="AB158" s="365"/>
      <c r="AC158" s="365"/>
      <c r="AD158" s="365"/>
      <c r="AE158" s="365"/>
      <c r="AF158" s="365"/>
      <c r="AG158" s="365"/>
      <c r="AH158" s="365"/>
    </row>
    <row r="159" s="555" customFormat="true" ht="17.1" hidden="false" customHeight="true" outlineLevel="0" collapsed="false">
      <c r="G159" s="555" t="s">
        <v>342</v>
      </c>
      <c r="I159" s="555" t="s">
        <v>128</v>
      </c>
      <c r="X159" s="573"/>
      <c r="Y159" s="573"/>
      <c r="Z159" s="573"/>
      <c r="AA159" s="573"/>
      <c r="AB159" s="573"/>
      <c r="AC159" s="573"/>
      <c r="AD159" s="573"/>
      <c r="AE159" s="573"/>
      <c r="AF159" s="573"/>
      <c r="AG159" s="573"/>
      <c r="AH159" s="573"/>
    </row>
    <row r="160" customFormat="false" ht="17.1" hidden="false" customHeight="true" outlineLevel="0" collapsed="false">
      <c r="T160" s="569"/>
      <c r="X160" s="365"/>
      <c r="Y160" s="365"/>
      <c r="Z160" s="365"/>
      <c r="AA160" s="365"/>
      <c r="AB160" s="365"/>
      <c r="AC160" s="365"/>
      <c r="AD160" s="365"/>
      <c r="AE160" s="365"/>
      <c r="AF160" s="365"/>
      <c r="AG160" s="365"/>
      <c r="AH160" s="365"/>
    </row>
    <row r="161" s="129" customFormat="true" ht="22.5" hidden="false" customHeight="false" outlineLevel="0" collapsed="false">
      <c r="A161" s="325" t="n">
        <v>1</v>
      </c>
      <c r="B161" s="326"/>
      <c r="C161" s="326"/>
      <c r="D161" s="326"/>
      <c r="E161" s="327"/>
      <c r="F161" s="325"/>
      <c r="G161" s="325"/>
      <c r="H161" s="325"/>
      <c r="I161" s="293"/>
      <c r="J161" s="328"/>
      <c r="K161" s="329"/>
      <c r="L161" s="330" t="e">
        <f aca="false">mergeValue()</f>
        <v>#VALUE!</v>
      </c>
      <c r="M161" s="331" t="s">
        <v>121</v>
      </c>
      <c r="N161" s="391"/>
      <c r="O161" s="240"/>
      <c r="P161" s="240"/>
      <c r="Q161" s="240"/>
      <c r="R161" s="240"/>
      <c r="S161" s="240"/>
      <c r="T161" s="240"/>
      <c r="U161" s="240"/>
      <c r="V161" s="240"/>
      <c r="W161" s="334" t="s">
        <v>182</v>
      </c>
      <c r="X161" s="134"/>
      <c r="Y161" s="134"/>
      <c r="Z161" s="134"/>
      <c r="AA161" s="134"/>
      <c r="AB161" s="134"/>
      <c r="AC161" s="134"/>
      <c r="AD161" s="134"/>
      <c r="AE161" s="134"/>
      <c r="AF161" s="134"/>
      <c r="AG161" s="134"/>
    </row>
    <row r="162" s="129" customFormat="true" ht="22.5" hidden="false" customHeight="false" outlineLevel="0" collapsed="false">
      <c r="A162" s="325"/>
      <c r="B162" s="325" t="n">
        <v>1</v>
      </c>
      <c r="C162" s="326"/>
      <c r="D162" s="326"/>
      <c r="E162" s="325"/>
      <c r="F162" s="325"/>
      <c r="G162" s="325"/>
      <c r="H162" s="325"/>
      <c r="I162" s="152"/>
      <c r="J162" s="335"/>
      <c r="K162" s="336"/>
      <c r="L162" s="330" t="e">
        <f aca="false">mergeValue() &amp;"."&amp;mergeValue()</f>
        <v>#VALUE!</v>
      </c>
      <c r="M162" s="337" t="s">
        <v>92</v>
      </c>
      <c r="N162" s="391"/>
      <c r="O162" s="240"/>
      <c r="P162" s="240"/>
      <c r="Q162" s="240"/>
      <c r="R162" s="240"/>
      <c r="S162" s="240"/>
      <c r="T162" s="240"/>
      <c r="U162" s="240"/>
      <c r="V162" s="240"/>
      <c r="W162" s="334" t="s">
        <v>183</v>
      </c>
      <c r="X162" s="134"/>
      <c r="Y162" s="134"/>
      <c r="Z162" s="134"/>
      <c r="AA162" s="134"/>
      <c r="AB162" s="134"/>
      <c r="AC162" s="134"/>
      <c r="AD162" s="134"/>
      <c r="AE162" s="134"/>
      <c r="AF162" s="134"/>
      <c r="AG162" s="134"/>
    </row>
    <row r="163" s="129" customFormat="true" ht="22.5" hidden="false" customHeight="false" outlineLevel="0" collapsed="false">
      <c r="A163" s="325"/>
      <c r="B163" s="325"/>
      <c r="C163" s="325" t="n">
        <v>1</v>
      </c>
      <c r="D163" s="326"/>
      <c r="E163" s="325"/>
      <c r="F163" s="325"/>
      <c r="G163" s="325"/>
      <c r="H163" s="325"/>
      <c r="I163" s="338"/>
      <c r="J163" s="335"/>
      <c r="K163" s="336"/>
      <c r="L163" s="330" t="e">
        <f aca="false">mergeValue() &amp;"."&amp;mergeValue()&amp;"."&amp;mergeValue()</f>
        <v>#VALUE!</v>
      </c>
      <c r="M163" s="339" t="s">
        <v>184</v>
      </c>
      <c r="N163" s="391"/>
      <c r="O163" s="240"/>
      <c r="P163" s="240"/>
      <c r="Q163" s="240"/>
      <c r="R163" s="240"/>
      <c r="S163" s="240"/>
      <c r="T163" s="240"/>
      <c r="U163" s="240"/>
      <c r="V163" s="240"/>
      <c r="W163" s="334" t="s">
        <v>185</v>
      </c>
      <c r="X163" s="134"/>
      <c r="Y163" s="134"/>
      <c r="Z163" s="134"/>
      <c r="AA163" s="134"/>
      <c r="AB163" s="134"/>
      <c r="AC163" s="134"/>
      <c r="AD163" s="134"/>
      <c r="AE163" s="134"/>
      <c r="AF163" s="134"/>
      <c r="AG163" s="134"/>
    </row>
    <row r="164" s="129" customFormat="true" ht="22.5" hidden="false" customHeight="false" outlineLevel="0" collapsed="false">
      <c r="A164" s="325"/>
      <c r="B164" s="325"/>
      <c r="C164" s="325"/>
      <c r="D164" s="325" t="n">
        <v>1</v>
      </c>
      <c r="E164" s="325"/>
      <c r="F164" s="325"/>
      <c r="G164" s="325"/>
      <c r="H164" s="325"/>
      <c r="I164" s="338"/>
      <c r="J164" s="335"/>
      <c r="K164" s="336"/>
      <c r="L164" s="330" t="e">
        <f aca="false">mergeValue() &amp;"."&amp;mergeValue()&amp;"."&amp;mergeValue()&amp;"."&amp;mergeValue()</f>
        <v>#VALUE!</v>
      </c>
      <c r="M164" s="340" t="s">
        <v>186</v>
      </c>
      <c r="N164" s="391"/>
      <c r="O164" s="240"/>
      <c r="P164" s="240"/>
      <c r="Q164" s="240"/>
      <c r="R164" s="240"/>
      <c r="S164" s="240"/>
      <c r="T164" s="240"/>
      <c r="U164" s="240"/>
      <c r="V164" s="240"/>
      <c r="W164" s="334" t="s">
        <v>187</v>
      </c>
      <c r="X164" s="134"/>
      <c r="Y164" s="134"/>
      <c r="Z164" s="134"/>
      <c r="AA164" s="134"/>
      <c r="AB164" s="134"/>
      <c r="AC164" s="134"/>
      <c r="AD164" s="134"/>
      <c r="AE164" s="134"/>
      <c r="AF164" s="134"/>
      <c r="AG164" s="134"/>
    </row>
    <row r="165" s="129" customFormat="true" ht="101.25" hidden="false" customHeight="false" outlineLevel="0" collapsed="false">
      <c r="A165" s="325"/>
      <c r="B165" s="325"/>
      <c r="C165" s="325"/>
      <c r="D165" s="325"/>
      <c r="E165" s="325" t="n">
        <v>1</v>
      </c>
      <c r="F165" s="325"/>
      <c r="G165" s="325"/>
      <c r="H165" s="326" t="n">
        <v>1</v>
      </c>
      <c r="I165" s="325" t="n">
        <v>1</v>
      </c>
      <c r="J165" s="325"/>
      <c r="K165" s="341"/>
      <c r="L165" s="330" t="e">
        <f aca="false">mergeValue() &amp;"."&amp;mergeValue()&amp;"."&amp;mergeValue()&amp;"."&amp;mergeValue()&amp;"."&amp;mergeValue()</f>
        <v>#VALUE!</v>
      </c>
      <c r="M165" s="342" t="s">
        <v>188</v>
      </c>
      <c r="N165" s="270"/>
      <c r="O165" s="343"/>
      <c r="P165" s="343"/>
      <c r="Q165" s="343"/>
      <c r="R165" s="343"/>
      <c r="S165" s="343"/>
      <c r="T165" s="343"/>
      <c r="U165" s="343"/>
      <c r="V165" s="343"/>
      <c r="W165" s="334" t="s">
        <v>189</v>
      </c>
      <c r="X165" s="134"/>
      <c r="Y165" s="134"/>
      <c r="Z165" s="134"/>
      <c r="AA165" s="134"/>
      <c r="AB165" s="134"/>
      <c r="AC165" s="134"/>
      <c r="AD165" s="134"/>
      <c r="AE165" s="134"/>
      <c r="AF165" s="134"/>
      <c r="AG165" s="134"/>
    </row>
    <row r="166" s="129" customFormat="true" ht="90" hidden="false" customHeight="false" outlineLevel="0" collapsed="false">
      <c r="A166" s="325"/>
      <c r="B166" s="325"/>
      <c r="C166" s="325"/>
      <c r="D166" s="325"/>
      <c r="E166" s="325"/>
      <c r="F166" s="325" t="n">
        <v>1</v>
      </c>
      <c r="G166" s="326"/>
      <c r="H166" s="326"/>
      <c r="I166" s="325"/>
      <c r="J166" s="325" t="n">
        <v>1</v>
      </c>
      <c r="K166" s="344"/>
      <c r="L166" s="330" t="e">
        <f aca="false">mergeValue() &amp;"."&amp;mergeValue()&amp;"."&amp;mergeValue()&amp;"."&amp;mergeValue()&amp;"."&amp;mergeValue()&amp;"."&amp;mergeValue()</f>
        <v>#VALUE!</v>
      </c>
      <c r="M166" s="345" t="s">
        <v>190</v>
      </c>
      <c r="N166" s="270"/>
      <c r="O166" s="343"/>
      <c r="P166" s="343"/>
      <c r="Q166" s="343"/>
      <c r="R166" s="343"/>
      <c r="S166" s="343"/>
      <c r="T166" s="343"/>
      <c r="U166" s="343"/>
      <c r="V166" s="343"/>
      <c r="W166" s="334" t="s">
        <v>191</v>
      </c>
      <c r="X166" s="134"/>
      <c r="Y166" s="131" t="e">
        <f aca="false">strCheckUnique()</f>
        <v>#VALUE!</v>
      </c>
      <c r="Z166" s="134"/>
      <c r="AA166" s="131" t="str">
        <f aca="false">IF(O166="","",O166 &amp; ":_")</f>
        <v/>
      </c>
      <c r="AB166" s="134"/>
      <c r="AC166" s="134"/>
      <c r="AD166" s="134"/>
      <c r="AE166" s="134"/>
      <c r="AF166" s="134"/>
      <c r="AG166" s="134"/>
    </row>
    <row r="167" s="129" customFormat="true" ht="188.25" hidden="false" customHeight="true" outlineLevel="0" collapsed="false">
      <c r="A167" s="325"/>
      <c r="B167" s="325"/>
      <c r="C167" s="325"/>
      <c r="D167" s="325"/>
      <c r="E167" s="325"/>
      <c r="F167" s="325"/>
      <c r="G167" s="326" t="n">
        <v>1</v>
      </c>
      <c r="H167" s="326"/>
      <c r="I167" s="325"/>
      <c r="J167" s="325"/>
      <c r="K167" s="344" t="n">
        <v>1</v>
      </c>
      <c r="L167" s="330" t="e">
        <f aca="false">mergeValue() &amp;"."&amp;mergeValue()&amp;"."&amp;mergeValue()&amp;"."&amp;mergeValue()&amp;"."&amp;mergeValue()&amp;"."&amp;mergeValue()&amp;"."&amp;mergeValue()</f>
        <v>#VALUE!</v>
      </c>
      <c r="M167" s="346"/>
      <c r="N167" s="392"/>
      <c r="O167" s="393"/>
      <c r="P167" s="347"/>
      <c r="Q167" s="347"/>
      <c r="R167" s="349"/>
      <c r="S167" s="350" t="s">
        <v>91</v>
      </c>
      <c r="T167" s="349"/>
      <c r="U167" s="350" t="s">
        <v>91</v>
      </c>
      <c r="V167" s="394"/>
      <c r="W167" s="276" t="s">
        <v>224</v>
      </c>
      <c r="X167" s="134" t="e">
        <f aca="false">strCheckDate()</f>
        <v>#VALUE!</v>
      </c>
      <c r="Y167" s="131"/>
      <c r="Z167" s="131" t="str">
        <f aca="false">IF(M167="","",M167 )</f>
        <v/>
      </c>
      <c r="AA167" s="131"/>
      <c r="AB167" s="131"/>
      <c r="AC167" s="131"/>
      <c r="AD167" s="134"/>
      <c r="AE167" s="134"/>
      <c r="AF167" s="134"/>
      <c r="AG167" s="134"/>
    </row>
    <row r="168" s="129" customFormat="true" ht="11.25" hidden="true" customHeight="true" outlineLevel="0" collapsed="false">
      <c r="A168" s="325"/>
      <c r="B168" s="325"/>
      <c r="C168" s="325"/>
      <c r="D168" s="325"/>
      <c r="E168" s="325"/>
      <c r="F168" s="325"/>
      <c r="G168" s="326"/>
      <c r="H168" s="326"/>
      <c r="I168" s="325"/>
      <c r="J168" s="325"/>
      <c r="K168" s="344"/>
      <c r="L168" s="351"/>
      <c r="M168" s="332"/>
      <c r="N168" s="392"/>
      <c r="O168" s="352"/>
      <c r="P168" s="347"/>
      <c r="Q168" s="352" t="str">
        <f aca="false">R167 &amp; "-" &amp; T167</f>
        <v>-</v>
      </c>
      <c r="R168" s="349"/>
      <c r="S168" s="350"/>
      <c r="T168" s="349"/>
      <c r="U168" s="350"/>
      <c r="V168" s="394"/>
      <c r="W168" s="276"/>
      <c r="X168" s="134"/>
      <c r="Y168" s="134"/>
      <c r="Z168" s="134"/>
      <c r="AA168" s="134"/>
      <c r="AB168" s="134"/>
      <c r="AC168" s="134"/>
      <c r="AD168" s="134"/>
      <c r="AE168" s="134"/>
      <c r="AF168" s="134"/>
      <c r="AG168" s="134"/>
    </row>
    <row r="169" s="2" customFormat="true" ht="15" hidden="false" customHeight="true" outlineLevel="0" collapsed="false">
      <c r="A169" s="325"/>
      <c r="B169" s="325"/>
      <c r="C169" s="325"/>
      <c r="D169" s="325"/>
      <c r="E169" s="325"/>
      <c r="F169" s="325"/>
      <c r="G169" s="325"/>
      <c r="H169" s="326"/>
      <c r="I169" s="325"/>
      <c r="J169" s="325"/>
      <c r="K169" s="341"/>
      <c r="L169" s="353"/>
      <c r="M169" s="354" t="s">
        <v>193</v>
      </c>
      <c r="N169" s="360"/>
      <c r="O169" s="395"/>
      <c r="P169" s="395"/>
      <c r="Q169" s="395"/>
      <c r="R169" s="357"/>
      <c r="S169" s="167"/>
      <c r="T169" s="357"/>
      <c r="U169" s="360"/>
      <c r="V169" s="355"/>
      <c r="W169" s="276"/>
      <c r="X169" s="365"/>
      <c r="Y169" s="365"/>
      <c r="Z169" s="365"/>
      <c r="AA169" s="365"/>
      <c r="AB169" s="365"/>
      <c r="AC169" s="365"/>
      <c r="AD169" s="365"/>
      <c r="AE169" s="365"/>
      <c r="AF169" s="365"/>
      <c r="AG169" s="365"/>
    </row>
    <row r="170" s="2" customFormat="true" ht="15" hidden="false" customHeight="true" outlineLevel="0" collapsed="false">
      <c r="A170" s="325"/>
      <c r="B170" s="325"/>
      <c r="C170" s="325"/>
      <c r="D170" s="325"/>
      <c r="E170" s="325"/>
      <c r="F170" s="325"/>
      <c r="G170" s="325"/>
      <c r="H170" s="326"/>
      <c r="I170" s="325"/>
      <c r="J170" s="325"/>
      <c r="K170" s="341"/>
      <c r="L170" s="353"/>
      <c r="M170" s="356" t="s">
        <v>194</v>
      </c>
      <c r="N170" s="278"/>
      <c r="O170" s="395"/>
      <c r="P170" s="395"/>
      <c r="Q170" s="395"/>
      <c r="R170" s="357"/>
      <c r="S170" s="167"/>
      <c r="T170" s="357"/>
      <c r="U170" s="278"/>
      <c r="V170" s="167"/>
      <c r="W170" s="355"/>
      <c r="X170" s="365"/>
      <c r="Y170" s="365"/>
      <c r="Z170" s="365"/>
      <c r="AA170" s="365"/>
      <c r="AB170" s="365"/>
      <c r="AC170" s="365"/>
      <c r="AD170" s="365"/>
      <c r="AE170" s="365"/>
      <c r="AF170" s="365"/>
      <c r="AG170" s="365"/>
    </row>
    <row r="171" s="2" customFormat="true" ht="15" hidden="false" customHeight="true" outlineLevel="0" collapsed="false">
      <c r="A171" s="325"/>
      <c r="B171" s="325"/>
      <c r="C171" s="325"/>
      <c r="D171" s="325"/>
      <c r="E171" s="183"/>
      <c r="F171" s="325"/>
      <c r="G171" s="325"/>
      <c r="H171" s="325"/>
      <c r="I171" s="328"/>
      <c r="J171" s="359"/>
      <c r="K171" s="329"/>
      <c r="L171" s="353"/>
      <c r="M171" s="360" t="s">
        <v>195</v>
      </c>
      <c r="N171" s="363"/>
      <c r="O171" s="395"/>
      <c r="P171" s="395"/>
      <c r="Q171" s="395"/>
      <c r="R171" s="357"/>
      <c r="S171" s="167"/>
      <c r="T171" s="357"/>
      <c r="U171" s="363"/>
      <c r="V171" s="167"/>
      <c r="W171" s="355"/>
      <c r="X171" s="365"/>
      <c r="Y171" s="365"/>
      <c r="Z171" s="365"/>
      <c r="AA171" s="365"/>
      <c r="AB171" s="365"/>
      <c r="AC171" s="365"/>
      <c r="AD171" s="365"/>
      <c r="AE171" s="365"/>
      <c r="AF171" s="365"/>
      <c r="AG171" s="365"/>
    </row>
    <row r="172" s="2" customFormat="true" ht="15" hidden="false" customHeight="true" outlineLevel="0" collapsed="false">
      <c r="A172" s="325"/>
      <c r="B172" s="325"/>
      <c r="C172" s="325"/>
      <c r="D172" s="183"/>
      <c r="E172" s="183"/>
      <c r="F172" s="325"/>
      <c r="G172" s="325"/>
      <c r="H172" s="325"/>
      <c r="I172" s="328"/>
      <c r="J172" s="359"/>
      <c r="K172" s="329"/>
      <c r="L172" s="353"/>
      <c r="M172" s="278" t="s">
        <v>196</v>
      </c>
      <c r="N172" s="363"/>
      <c r="O172" s="395"/>
      <c r="P172" s="395"/>
      <c r="Q172" s="395"/>
      <c r="R172" s="357"/>
      <c r="S172" s="167"/>
      <c r="T172" s="357"/>
      <c r="U172" s="363"/>
      <c r="V172" s="167"/>
      <c r="W172" s="355"/>
      <c r="X172" s="365"/>
      <c r="Y172" s="365"/>
      <c r="Z172" s="365"/>
      <c r="AA172" s="365"/>
      <c r="AB172" s="365"/>
      <c r="AC172" s="365"/>
      <c r="AD172" s="365"/>
      <c r="AE172" s="365"/>
      <c r="AF172" s="365"/>
      <c r="AG172" s="365"/>
    </row>
    <row r="173" s="2" customFormat="true" ht="15" hidden="false" customHeight="true" outlineLevel="0" collapsed="false">
      <c r="A173" s="325"/>
      <c r="B173" s="325"/>
      <c r="C173" s="183"/>
      <c r="D173" s="183"/>
      <c r="E173" s="183"/>
      <c r="F173" s="183"/>
      <c r="G173" s="361"/>
      <c r="H173" s="328"/>
      <c r="I173" s="3"/>
      <c r="J173" s="359"/>
      <c r="K173" s="362"/>
      <c r="L173" s="353"/>
      <c r="M173" s="363" t="s">
        <v>197</v>
      </c>
      <c r="N173" s="363"/>
      <c r="O173" s="395"/>
      <c r="P173" s="395"/>
      <c r="Q173" s="395"/>
      <c r="R173" s="357"/>
      <c r="S173" s="167"/>
      <c r="T173" s="357"/>
      <c r="U173" s="363"/>
      <c r="V173" s="167"/>
      <c r="W173" s="355"/>
      <c r="X173" s="365"/>
      <c r="Y173" s="365"/>
      <c r="Z173" s="365"/>
      <c r="AA173" s="365"/>
      <c r="AB173" s="365"/>
      <c r="AC173" s="365"/>
      <c r="AD173" s="365"/>
      <c r="AE173" s="365"/>
      <c r="AF173" s="365"/>
      <c r="AG173" s="365"/>
    </row>
    <row r="174" s="2" customFormat="true" ht="15" hidden="false" customHeight="true" outlineLevel="0" collapsed="false">
      <c r="A174" s="325"/>
      <c r="B174" s="183"/>
      <c r="C174" s="183"/>
      <c r="D174" s="183"/>
      <c r="E174" s="183"/>
      <c r="F174" s="183"/>
      <c r="G174" s="361"/>
      <c r="H174" s="328"/>
      <c r="I174" s="328"/>
      <c r="J174" s="359"/>
      <c r="K174" s="329"/>
      <c r="L174" s="353"/>
      <c r="M174" s="179" t="s">
        <v>114</v>
      </c>
      <c r="N174" s="363"/>
      <c r="O174" s="395"/>
      <c r="P174" s="395"/>
      <c r="Q174" s="395"/>
      <c r="R174" s="357"/>
      <c r="S174" s="167"/>
      <c r="T174" s="357"/>
      <c r="U174" s="363"/>
      <c r="V174" s="167"/>
      <c r="W174" s="355"/>
      <c r="X174" s="365"/>
      <c r="Y174" s="365"/>
      <c r="Z174" s="365"/>
      <c r="AA174" s="365"/>
      <c r="AB174" s="365"/>
      <c r="AC174" s="365"/>
      <c r="AD174" s="365"/>
      <c r="AE174" s="365"/>
      <c r="AF174" s="365"/>
      <c r="AG174" s="365"/>
    </row>
    <row r="175" s="2" customFormat="true" ht="15" hidden="false" customHeight="true" outlineLevel="0" collapsed="false">
      <c r="L175" s="353"/>
      <c r="M175" s="286" t="s">
        <v>198</v>
      </c>
      <c r="N175" s="363"/>
      <c r="O175" s="395"/>
      <c r="P175" s="395"/>
      <c r="Q175" s="395"/>
      <c r="R175" s="357"/>
      <c r="S175" s="167"/>
      <c r="T175" s="357"/>
      <c r="U175" s="363"/>
      <c r="V175" s="395"/>
      <c r="W175" s="395"/>
      <c r="X175" s="395"/>
      <c r="Y175" s="357"/>
      <c r="Z175" s="167"/>
      <c r="AA175" s="357"/>
      <c r="AB175" s="363"/>
      <c r="AC175" s="167"/>
      <c r="AD175" s="355"/>
      <c r="AE175" s="365"/>
      <c r="AF175" s="365"/>
      <c r="AG175" s="365"/>
    </row>
    <row r="177" s="555" customFormat="true" ht="17.1" hidden="false" customHeight="true" outlineLevel="0" collapsed="false">
      <c r="G177" s="555" t="s">
        <v>342</v>
      </c>
      <c r="I177" s="555" t="s">
        <v>129</v>
      </c>
    </row>
    <row r="178" customFormat="false" ht="17.1" hidden="false" customHeight="true" outlineLevel="0" collapsed="false">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69"/>
      <c r="AL178" s="569"/>
      <c r="AM178" s="569"/>
    </row>
    <row r="179" s="129" customFormat="true" ht="22.5" hidden="false" customHeight="false" outlineLevel="0" collapsed="false">
      <c r="A179" s="325" t="n">
        <v>1</v>
      </c>
      <c r="B179" s="326"/>
      <c r="C179" s="326"/>
      <c r="D179" s="326"/>
      <c r="E179" s="326"/>
      <c r="F179" s="326"/>
      <c r="G179" s="327"/>
      <c r="H179" s="327"/>
      <c r="I179" s="293"/>
      <c r="J179" s="296"/>
      <c r="K179" s="296"/>
      <c r="L179" s="330" t="e">
        <f aca="false">mergeValue()</f>
        <v>#VALUE!</v>
      </c>
      <c r="M179" s="331" t="s">
        <v>121</v>
      </c>
      <c r="N179" s="391"/>
      <c r="O179" s="240"/>
      <c r="P179" s="240"/>
      <c r="Q179" s="240"/>
      <c r="R179" s="240"/>
      <c r="S179" s="240"/>
      <c r="T179" s="240"/>
      <c r="U179" s="240"/>
      <c r="V179" s="240"/>
      <c r="W179" s="240"/>
      <c r="X179" s="270" t="s">
        <v>182</v>
      </c>
      <c r="Y179" s="134"/>
      <c r="Z179" s="134"/>
      <c r="AA179" s="134"/>
      <c r="AB179" s="134"/>
      <c r="AC179" s="134"/>
      <c r="AD179" s="134"/>
      <c r="AE179" s="134"/>
      <c r="AF179" s="134"/>
      <c r="AG179" s="134"/>
    </row>
    <row r="180" s="129" customFormat="true" ht="22.5" hidden="false" customHeight="false" outlineLevel="0" collapsed="false">
      <c r="A180" s="325"/>
      <c r="B180" s="325" t="n">
        <v>1</v>
      </c>
      <c r="C180" s="326"/>
      <c r="D180" s="326"/>
      <c r="E180" s="326"/>
      <c r="F180" s="326"/>
      <c r="G180" s="424"/>
      <c r="H180" s="325"/>
      <c r="I180" s="417"/>
      <c r="J180" s="416"/>
      <c r="L180" s="330" t="e">
        <f aca="false">mergeValue() &amp;"."&amp;mergeValue()</f>
        <v>#VALUE!</v>
      </c>
      <c r="M180" s="337" t="s">
        <v>92</v>
      </c>
      <c r="N180" s="391"/>
      <c r="O180" s="240"/>
      <c r="P180" s="240"/>
      <c r="Q180" s="240"/>
      <c r="R180" s="240"/>
      <c r="S180" s="240"/>
      <c r="T180" s="240"/>
      <c r="U180" s="240"/>
      <c r="V180" s="240"/>
      <c r="W180" s="240"/>
      <c r="X180" s="270" t="s">
        <v>183</v>
      </c>
      <c r="Y180" s="134"/>
      <c r="Z180" s="134"/>
      <c r="AA180" s="134"/>
      <c r="AB180" s="134"/>
      <c r="AC180" s="134"/>
      <c r="AD180" s="134"/>
      <c r="AE180" s="134"/>
      <c r="AF180" s="134"/>
      <c r="AG180" s="134"/>
    </row>
    <row r="181" s="129" customFormat="true" ht="22.5" hidden="false" customHeight="false" outlineLevel="0" collapsed="false">
      <c r="A181" s="325"/>
      <c r="B181" s="325"/>
      <c r="C181" s="325" t="n">
        <v>1</v>
      </c>
      <c r="D181" s="326"/>
      <c r="E181" s="326"/>
      <c r="F181" s="326"/>
      <c r="G181" s="424"/>
      <c r="H181" s="325"/>
      <c r="I181" s="457"/>
      <c r="J181" s="416"/>
      <c r="L181" s="330" t="e">
        <f aca="false">mergeValue() &amp;"."&amp;mergeValue()&amp;"."&amp;mergeValue()</f>
        <v>#VALUE!</v>
      </c>
      <c r="M181" s="339" t="s">
        <v>184</v>
      </c>
      <c r="N181" s="391"/>
      <c r="O181" s="240"/>
      <c r="P181" s="240"/>
      <c r="Q181" s="240"/>
      <c r="R181" s="240"/>
      <c r="S181" s="240"/>
      <c r="T181" s="240"/>
      <c r="U181" s="240"/>
      <c r="V181" s="240"/>
      <c r="W181" s="240"/>
      <c r="X181" s="270" t="s">
        <v>185</v>
      </c>
      <c r="Y181" s="134"/>
      <c r="Z181" s="134"/>
      <c r="AA181" s="134"/>
      <c r="AB181" s="134"/>
      <c r="AC181" s="134"/>
      <c r="AD181" s="134"/>
      <c r="AE181" s="134"/>
      <c r="AF181" s="134"/>
      <c r="AG181" s="134"/>
    </row>
    <row r="182" s="129" customFormat="true" ht="22.5" hidden="false" customHeight="false" outlineLevel="0" collapsed="false">
      <c r="A182" s="325"/>
      <c r="B182" s="325"/>
      <c r="C182" s="325"/>
      <c r="D182" s="325" t="n">
        <v>1</v>
      </c>
      <c r="E182" s="326"/>
      <c r="F182" s="326"/>
      <c r="G182" s="424"/>
      <c r="H182" s="325"/>
      <c r="I182" s="457"/>
      <c r="J182" s="458"/>
      <c r="L182" s="330" t="e">
        <f aca="false">mergeValue() &amp;"."&amp;mergeValue()&amp;"."&amp;mergeValue()&amp;"."&amp;mergeValue()</f>
        <v>#VALUE!</v>
      </c>
      <c r="M182" s="340" t="s">
        <v>186</v>
      </c>
      <c r="N182" s="391"/>
      <c r="O182" s="240"/>
      <c r="P182" s="240"/>
      <c r="Q182" s="240"/>
      <c r="R182" s="240"/>
      <c r="S182" s="240"/>
      <c r="T182" s="240"/>
      <c r="U182" s="240"/>
      <c r="V182" s="240"/>
      <c r="W182" s="240"/>
      <c r="X182" s="270" t="s">
        <v>263</v>
      </c>
      <c r="Y182" s="134"/>
      <c r="Z182" s="134"/>
      <c r="AA182" s="134"/>
      <c r="AB182" s="134"/>
      <c r="AC182" s="134"/>
      <c r="AD182" s="134"/>
      <c r="AE182" s="134"/>
      <c r="AF182" s="134"/>
      <c r="AG182" s="134"/>
    </row>
    <row r="183" s="129" customFormat="true" ht="56.25" hidden="false" customHeight="true" outlineLevel="0" collapsed="false">
      <c r="A183" s="325"/>
      <c r="B183" s="325"/>
      <c r="C183" s="325"/>
      <c r="D183" s="325"/>
      <c r="E183" s="326" t="n">
        <v>1</v>
      </c>
      <c r="F183" s="326"/>
      <c r="G183" s="424"/>
      <c r="H183" s="325"/>
      <c r="I183" s="457"/>
      <c r="J183" s="458"/>
      <c r="K183" s="130"/>
      <c r="L183" s="330" t="e">
        <f aca="false">mergeValue() &amp;"."&amp;mergeValue()&amp;"."&amp;mergeValue()&amp;"."&amp;mergeValue()&amp;"."&amp;mergeValue()</f>
        <v>#VALUE!</v>
      </c>
      <c r="M183" s="460"/>
      <c r="N183" s="232"/>
      <c r="O183" s="461"/>
      <c r="P183" s="462"/>
      <c r="Q183" s="440"/>
      <c r="R183" s="440"/>
      <c r="S183" s="349"/>
      <c r="T183" s="350" t="s">
        <v>91</v>
      </c>
      <c r="U183" s="349"/>
      <c r="V183" s="350" t="s">
        <v>91</v>
      </c>
      <c r="W183" s="580"/>
      <c r="X183" s="270" t="s">
        <v>264</v>
      </c>
      <c r="Y183" s="134" t="e">
        <f aca="false">strCheckDateTwo()</f>
        <v>#VALUE!</v>
      </c>
      <c r="Z183" s="134"/>
      <c r="AA183" s="134"/>
      <c r="AB183" s="134"/>
      <c r="AC183" s="134"/>
      <c r="AD183" s="134"/>
      <c r="AE183" s="134"/>
      <c r="AF183" s="134"/>
      <c r="AG183" s="134"/>
    </row>
    <row r="184" s="129" customFormat="true" ht="14.25" hidden="true" customHeight="true" outlineLevel="0" collapsed="false">
      <c r="A184" s="325"/>
      <c r="B184" s="325"/>
      <c r="C184" s="325"/>
      <c r="D184" s="325"/>
      <c r="E184" s="326"/>
      <c r="F184" s="326"/>
      <c r="G184" s="424"/>
      <c r="H184" s="325"/>
      <c r="I184" s="457"/>
      <c r="J184" s="458"/>
      <c r="K184" s="130"/>
      <c r="L184" s="403"/>
      <c r="M184" s="438"/>
      <c r="N184" s="332"/>
      <c r="O184" s="332"/>
      <c r="P184" s="332"/>
      <c r="Q184" s="332"/>
      <c r="R184" s="352" t="str">
        <f aca="false">S183 &amp; "-" &amp; U183</f>
        <v>-</v>
      </c>
      <c r="S184" s="465"/>
      <c r="T184" s="392"/>
      <c r="U184" s="465"/>
      <c r="V184" s="332"/>
      <c r="W184" s="332"/>
      <c r="X184" s="581"/>
      <c r="Y184" s="134"/>
      <c r="Z184" s="134"/>
      <c r="AA184" s="134"/>
      <c r="AB184" s="134"/>
      <c r="AC184" s="134"/>
      <c r="AD184" s="134"/>
      <c r="AE184" s="134"/>
      <c r="AF184" s="134"/>
      <c r="AG184" s="134"/>
    </row>
    <row r="185" s="129" customFormat="true" ht="15" hidden="false" customHeight="true" outlineLevel="0" collapsed="false">
      <c r="A185" s="325"/>
      <c r="B185" s="325"/>
      <c r="C185" s="325"/>
      <c r="D185" s="325"/>
      <c r="E185" s="326"/>
      <c r="F185" s="326"/>
      <c r="G185" s="424"/>
      <c r="H185" s="325"/>
      <c r="I185" s="457"/>
      <c r="J185" s="458"/>
      <c r="K185" s="130"/>
      <c r="L185" s="353"/>
      <c r="M185" s="360" t="s">
        <v>258</v>
      </c>
      <c r="N185" s="363"/>
      <c r="O185" s="395"/>
      <c r="P185" s="395"/>
      <c r="Q185" s="395"/>
      <c r="R185" s="395"/>
      <c r="S185" s="357"/>
      <c r="T185" s="167"/>
      <c r="U185" s="357"/>
      <c r="V185" s="363"/>
      <c r="W185" s="363"/>
      <c r="X185" s="355"/>
      <c r="Y185" s="134"/>
      <c r="Z185" s="134"/>
      <c r="AA185" s="134"/>
      <c r="AB185" s="134"/>
      <c r="AC185" s="134"/>
      <c r="AD185" s="134"/>
      <c r="AE185" s="134"/>
      <c r="AF185" s="134"/>
      <c r="AG185" s="134"/>
    </row>
    <row r="186" s="2" customFormat="true" ht="15" hidden="false" customHeight="true" outlineLevel="0" collapsed="false">
      <c r="A186" s="325"/>
      <c r="B186" s="325"/>
      <c r="C186" s="325"/>
      <c r="D186" s="365"/>
      <c r="E186" s="365"/>
      <c r="F186" s="365"/>
      <c r="G186" s="424"/>
      <c r="H186" s="365"/>
      <c r="I186" s="457"/>
      <c r="J186" s="359"/>
      <c r="K186" s="328"/>
      <c r="L186" s="353"/>
      <c r="M186" s="278" t="s">
        <v>196</v>
      </c>
      <c r="N186" s="363"/>
      <c r="O186" s="395"/>
      <c r="P186" s="395"/>
      <c r="Q186" s="395"/>
      <c r="R186" s="395"/>
      <c r="S186" s="357"/>
      <c r="T186" s="167"/>
      <c r="U186" s="357"/>
      <c r="V186" s="363"/>
      <c r="W186" s="167"/>
      <c r="X186" s="355"/>
      <c r="Y186" s="365"/>
      <c r="Z186" s="365"/>
      <c r="AA186" s="365"/>
      <c r="AB186" s="365"/>
      <c r="AC186" s="365"/>
      <c r="AD186" s="365"/>
      <c r="AE186" s="365"/>
      <c r="AF186" s="365"/>
      <c r="AG186" s="365"/>
    </row>
    <row r="187" s="2" customFormat="true" ht="15" hidden="false" customHeight="true" outlineLevel="0" collapsed="false">
      <c r="A187" s="325"/>
      <c r="B187" s="325"/>
      <c r="C187" s="365"/>
      <c r="D187" s="365"/>
      <c r="E187" s="365"/>
      <c r="F187" s="365"/>
      <c r="G187" s="424"/>
      <c r="H187" s="365"/>
      <c r="I187" s="328"/>
      <c r="J187" s="359"/>
      <c r="K187" s="328"/>
      <c r="L187" s="353"/>
      <c r="M187" s="363" t="s">
        <v>197</v>
      </c>
      <c r="N187" s="363"/>
      <c r="O187" s="395"/>
      <c r="P187" s="395"/>
      <c r="Q187" s="395"/>
      <c r="R187" s="395"/>
      <c r="S187" s="357"/>
      <c r="T187" s="167"/>
      <c r="U187" s="357"/>
      <c r="V187" s="363"/>
      <c r="W187" s="167"/>
      <c r="X187" s="355"/>
      <c r="Y187" s="365"/>
      <c r="Z187" s="365"/>
      <c r="AA187" s="365"/>
      <c r="AB187" s="365"/>
      <c r="AC187" s="365"/>
      <c r="AD187" s="365"/>
      <c r="AE187" s="365"/>
      <c r="AF187" s="365"/>
      <c r="AG187" s="365"/>
    </row>
    <row r="188" s="2" customFormat="true" ht="15" hidden="false" customHeight="true" outlineLevel="0" collapsed="false">
      <c r="A188" s="325"/>
      <c r="B188" s="365"/>
      <c r="C188" s="365"/>
      <c r="D188" s="365"/>
      <c r="E188" s="365"/>
      <c r="F188" s="365"/>
      <c r="G188" s="424"/>
      <c r="H188" s="365"/>
      <c r="I188" s="328"/>
      <c r="J188" s="359"/>
      <c r="K188" s="328"/>
      <c r="L188" s="353"/>
      <c r="M188" s="179" t="s">
        <v>114</v>
      </c>
      <c r="N188" s="363"/>
      <c r="O188" s="395"/>
      <c r="P188" s="395"/>
      <c r="Q188" s="395"/>
      <c r="R188" s="395"/>
      <c r="S188" s="357"/>
      <c r="T188" s="167"/>
      <c r="U188" s="357"/>
      <c r="V188" s="363"/>
      <c r="W188" s="167"/>
      <c r="X188" s="355"/>
      <c r="Y188" s="365"/>
      <c r="Z188" s="365"/>
      <c r="AA188" s="365"/>
      <c r="AB188" s="365"/>
      <c r="AC188" s="365"/>
      <c r="AD188" s="365"/>
      <c r="AE188" s="365"/>
      <c r="AF188" s="365"/>
      <c r="AG188" s="365"/>
    </row>
    <row r="189" s="2" customFormat="true" ht="15" hidden="false" customHeight="true" outlineLevel="0" collapsed="false">
      <c r="G189" s="452"/>
      <c r="H189" s="328"/>
      <c r="I189" s="3"/>
      <c r="J189" s="359"/>
      <c r="L189" s="353"/>
      <c r="M189" s="286" t="s">
        <v>198</v>
      </c>
      <c r="N189" s="363"/>
      <c r="O189" s="395"/>
      <c r="P189" s="395"/>
      <c r="Q189" s="395"/>
      <c r="R189" s="395"/>
      <c r="S189" s="357"/>
      <c r="T189" s="167"/>
      <c r="U189" s="357"/>
      <c r="V189" s="363"/>
      <c r="W189" s="167"/>
      <c r="X189" s="355"/>
      <c r="Y189" s="365"/>
      <c r="Z189" s="365"/>
      <c r="AA189" s="365"/>
      <c r="AB189" s="365"/>
      <c r="AC189" s="365"/>
      <c r="AD189" s="365"/>
      <c r="AE189" s="365"/>
      <c r="AF189" s="365"/>
      <c r="AG189" s="365"/>
    </row>
    <row r="190" customFormat="false" ht="15" hidden="false" customHeight="true" outlineLevel="0" collapsed="false">
      <c r="G190" s="452"/>
      <c r="H190" s="328"/>
      <c r="I190" s="328"/>
      <c r="J190" s="359"/>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65"/>
      <c r="AM190" s="365"/>
      <c r="AN190" s="365"/>
      <c r="AO190" s="365"/>
      <c r="AP190" s="365"/>
      <c r="AQ190" s="365"/>
      <c r="AR190" s="365"/>
      <c r="AS190" s="365"/>
      <c r="AT190" s="365"/>
      <c r="AU190" s="365"/>
    </row>
    <row r="191" s="555" customFormat="true" ht="17.1" hidden="false" customHeight="true" outlineLevel="0" collapsed="false">
      <c r="G191" s="555" t="s">
        <v>342</v>
      </c>
      <c r="I191" s="555" t="s">
        <v>130</v>
      </c>
    </row>
    <row r="192" customFormat="false" ht="17.1" hidden="false" customHeight="true" outlineLevel="0" collapsed="false">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69"/>
      <c r="AL192" s="569"/>
    </row>
    <row r="193" s="129" customFormat="true" ht="22.5" hidden="false" customHeight="false" outlineLevel="0" collapsed="false">
      <c r="A193" s="325" t="n">
        <v>1</v>
      </c>
      <c r="B193" s="326"/>
      <c r="C193" s="326"/>
      <c r="D193" s="326"/>
      <c r="E193" s="326"/>
      <c r="F193" s="134"/>
      <c r="G193" s="256"/>
      <c r="H193" s="256"/>
      <c r="I193" s="294"/>
      <c r="J193" s="296"/>
      <c r="K193" s="296"/>
      <c r="L193" s="330" t="e">
        <f aca="false">mergeValue()</f>
        <v>#VALUE!</v>
      </c>
      <c r="M193" s="331" t="s">
        <v>121</v>
      </c>
      <c r="N193" s="433"/>
      <c r="O193" s="433"/>
      <c r="P193" s="433"/>
      <c r="Q193" s="433"/>
      <c r="R193" s="433"/>
      <c r="S193" s="433"/>
      <c r="T193" s="433"/>
      <c r="U193" s="433"/>
      <c r="V193" s="433"/>
      <c r="W193" s="433"/>
      <c r="X193" s="433"/>
      <c r="Y193" s="433"/>
      <c r="Z193" s="433"/>
      <c r="AA193" s="433"/>
      <c r="AB193" s="433"/>
      <c r="AC193" s="433"/>
      <c r="AD193" s="433"/>
      <c r="AE193" s="433"/>
      <c r="AF193" s="433"/>
      <c r="AG193" s="270" t="s">
        <v>182</v>
      </c>
      <c r="AH193" s="134"/>
      <c r="AI193" s="134"/>
      <c r="AJ193" s="134"/>
      <c r="AK193" s="134"/>
      <c r="AL193" s="134"/>
      <c r="AM193" s="134"/>
      <c r="AN193" s="134"/>
      <c r="AO193" s="134"/>
      <c r="AP193" s="134"/>
      <c r="AQ193" s="134"/>
      <c r="AR193" s="134"/>
    </row>
    <row r="194" s="129" customFormat="true" ht="22.5" hidden="false" customHeight="false" outlineLevel="0" collapsed="false">
      <c r="A194" s="325"/>
      <c r="B194" s="325" t="n">
        <v>1</v>
      </c>
      <c r="C194" s="326"/>
      <c r="D194" s="326"/>
      <c r="E194" s="326"/>
      <c r="F194" s="134"/>
      <c r="G194" s="424"/>
      <c r="H194" s="135"/>
      <c r="I194" s="415"/>
      <c r="J194" s="416"/>
      <c r="L194" s="330" t="e">
        <f aca="false">mergeValue() &amp;"."&amp;mergeValue()</f>
        <v>#VALUE!</v>
      </c>
      <c r="M194" s="337" t="s">
        <v>92</v>
      </c>
      <c r="N194" s="434"/>
      <c r="O194" s="434"/>
      <c r="P194" s="434"/>
      <c r="Q194" s="434"/>
      <c r="R194" s="434"/>
      <c r="S194" s="434"/>
      <c r="T194" s="434"/>
      <c r="U194" s="434"/>
      <c r="V194" s="434"/>
      <c r="W194" s="434"/>
      <c r="X194" s="434"/>
      <c r="Y194" s="434"/>
      <c r="Z194" s="434"/>
      <c r="AA194" s="434"/>
      <c r="AB194" s="434"/>
      <c r="AC194" s="434"/>
      <c r="AD194" s="434"/>
      <c r="AE194" s="434"/>
      <c r="AF194" s="434"/>
      <c r="AG194" s="270" t="s">
        <v>183</v>
      </c>
      <c r="AH194" s="134"/>
      <c r="AI194" s="134"/>
      <c r="AJ194" s="134"/>
      <c r="AK194" s="134"/>
      <c r="AL194" s="134"/>
      <c r="AM194" s="134"/>
      <c r="AN194" s="134"/>
      <c r="AO194" s="134"/>
      <c r="AP194" s="134"/>
      <c r="AQ194" s="134"/>
      <c r="AR194" s="134"/>
    </row>
    <row r="195" s="129" customFormat="true" ht="22.5" hidden="false" customHeight="false" outlineLevel="0" collapsed="false">
      <c r="A195" s="325"/>
      <c r="B195" s="325"/>
      <c r="C195" s="325" t="n">
        <v>1</v>
      </c>
      <c r="D195" s="326"/>
      <c r="E195" s="326"/>
      <c r="F195" s="134"/>
      <c r="G195" s="424"/>
      <c r="H195" s="135"/>
      <c r="I195" s="415"/>
      <c r="J195" s="416"/>
      <c r="L195" s="330" t="e">
        <f aca="false">mergeValue() &amp;"."&amp;mergeValue()&amp;"."&amp;mergeValue()</f>
        <v>#VALUE!</v>
      </c>
      <c r="M195" s="339" t="s">
        <v>184</v>
      </c>
      <c r="N195" s="434"/>
      <c r="O195" s="434"/>
      <c r="P195" s="434"/>
      <c r="Q195" s="434"/>
      <c r="R195" s="434"/>
      <c r="S195" s="434"/>
      <c r="T195" s="434"/>
      <c r="U195" s="434"/>
      <c r="V195" s="434"/>
      <c r="W195" s="434"/>
      <c r="X195" s="434"/>
      <c r="Y195" s="434"/>
      <c r="Z195" s="434"/>
      <c r="AA195" s="434"/>
      <c r="AB195" s="434"/>
      <c r="AC195" s="434"/>
      <c r="AD195" s="434"/>
      <c r="AE195" s="434"/>
      <c r="AF195" s="434"/>
      <c r="AG195" s="270" t="s">
        <v>185</v>
      </c>
      <c r="AH195" s="134"/>
      <c r="AI195" s="134"/>
      <c r="AJ195" s="134"/>
      <c r="AK195" s="134"/>
      <c r="AL195" s="134"/>
      <c r="AM195" s="134"/>
      <c r="AN195" s="134"/>
      <c r="AO195" s="134"/>
      <c r="AP195" s="134"/>
      <c r="AQ195" s="134"/>
      <c r="AR195" s="134"/>
    </row>
    <row r="196" s="129" customFormat="true" ht="15" hidden="false" customHeight="true" outlineLevel="0" collapsed="false">
      <c r="A196" s="325"/>
      <c r="B196" s="325"/>
      <c r="C196" s="325"/>
      <c r="D196" s="325" t="n">
        <v>1</v>
      </c>
      <c r="E196" s="326"/>
      <c r="F196" s="134"/>
      <c r="G196" s="424"/>
      <c r="H196" s="135"/>
      <c r="I196" s="415"/>
      <c r="J196" s="416"/>
      <c r="L196" s="330" t="e">
        <f aca="false">mergeValue() &amp;"."&amp;mergeValue()&amp;"."&amp;mergeValue()&amp;"."&amp;mergeValue()</f>
        <v>#VALUE!</v>
      </c>
      <c r="M196" s="340" t="s">
        <v>186</v>
      </c>
      <c r="N196" s="434"/>
      <c r="O196" s="434"/>
      <c r="P196" s="434"/>
      <c r="Q196" s="434"/>
      <c r="R196" s="434"/>
      <c r="S196" s="434"/>
      <c r="T196" s="434"/>
      <c r="U196" s="434"/>
      <c r="V196" s="434"/>
      <c r="W196" s="434"/>
      <c r="X196" s="434"/>
      <c r="Y196" s="434"/>
      <c r="Z196" s="434"/>
      <c r="AA196" s="434"/>
      <c r="AB196" s="434"/>
      <c r="AC196" s="434"/>
      <c r="AD196" s="434"/>
      <c r="AE196" s="434"/>
      <c r="AF196" s="434"/>
      <c r="AG196" s="270" t="s">
        <v>256</v>
      </c>
      <c r="AH196" s="134"/>
      <c r="AI196" s="134"/>
      <c r="AJ196" s="134"/>
      <c r="AK196" s="134"/>
      <c r="AL196" s="134"/>
      <c r="AM196" s="134"/>
      <c r="AN196" s="134"/>
      <c r="AO196" s="134"/>
      <c r="AP196" s="134"/>
      <c r="AQ196" s="134"/>
      <c r="AR196" s="134"/>
    </row>
    <row r="197" s="129" customFormat="true" ht="17.1" hidden="false" customHeight="true" outlineLevel="0" collapsed="false">
      <c r="A197" s="325"/>
      <c r="B197" s="325"/>
      <c r="C197" s="325"/>
      <c r="D197" s="325"/>
      <c r="E197" s="325" t="n">
        <v>1</v>
      </c>
      <c r="F197" s="134"/>
      <c r="G197" s="424"/>
      <c r="H197" s="135"/>
      <c r="I197" s="366"/>
      <c r="J197" s="423"/>
      <c r="K197" s="173"/>
      <c r="L197" s="330" t="e">
        <f aca="false">mergeValue() &amp;"."&amp;mergeValue()&amp;"."&amp;mergeValue()&amp;"."&amp;mergeValue()&amp;"."&amp;mergeValue()</f>
        <v>#VALUE!</v>
      </c>
      <c r="M197" s="435"/>
      <c r="N197" s="350" t="s">
        <v>35</v>
      </c>
      <c r="O197" s="436"/>
      <c r="P197" s="437" t="n">
        <v>1</v>
      </c>
      <c r="Q197" s="403"/>
      <c r="R197" s="350" t="s">
        <v>35</v>
      </c>
      <c r="S197" s="436"/>
      <c r="T197" s="437" t="n">
        <v>1</v>
      </c>
      <c r="U197" s="403"/>
      <c r="V197" s="350" t="s">
        <v>35</v>
      </c>
      <c r="W197" s="438"/>
      <c r="X197" s="437" t="n">
        <v>1</v>
      </c>
      <c r="Y197" s="439"/>
      <c r="Z197" s="440"/>
      <c r="AA197" s="440"/>
      <c r="AB197" s="349"/>
      <c r="AC197" s="350" t="s">
        <v>91</v>
      </c>
      <c r="AD197" s="349"/>
      <c r="AE197" s="350" t="s">
        <v>91</v>
      </c>
      <c r="AF197" s="394"/>
      <c r="AG197" s="441" t="s">
        <v>257</v>
      </c>
      <c r="AH197" s="134" t="e">
        <f aca="false">strCheckDate()</f>
        <v>#VALUE!</v>
      </c>
      <c r="AI197" s="131" t="str">
        <f aca="false">IF(AND(COUNTIF(AJ192:AJ192,AJ197)&gt;1,AJ197&lt;&gt;""),"ErrUnique:HasDoubleConn","")</f>
        <v/>
      </c>
      <c r="AJ197" s="131"/>
      <c r="AK197" s="131"/>
      <c r="AL197" s="131"/>
      <c r="AM197" s="131"/>
      <c r="AN197" s="131"/>
      <c r="AO197" s="134"/>
      <c r="AP197" s="134"/>
      <c r="AQ197" s="134"/>
      <c r="AR197" s="134"/>
    </row>
    <row r="198" s="129" customFormat="true" ht="17.1" hidden="false" customHeight="true" outlineLevel="0" collapsed="false">
      <c r="A198" s="325"/>
      <c r="B198" s="325"/>
      <c r="C198" s="325"/>
      <c r="D198" s="325"/>
      <c r="E198" s="325"/>
      <c r="F198" s="134"/>
      <c r="G198" s="424"/>
      <c r="H198" s="135"/>
      <c r="I198" s="366"/>
      <c r="J198" s="423"/>
      <c r="K198" s="173"/>
      <c r="L198" s="330"/>
      <c r="M198" s="435"/>
      <c r="N198" s="350"/>
      <c r="O198" s="436"/>
      <c r="P198" s="437"/>
      <c r="Q198" s="403"/>
      <c r="R198" s="350"/>
      <c r="S198" s="436"/>
      <c r="T198" s="437"/>
      <c r="U198" s="403"/>
      <c r="V198" s="350"/>
      <c r="W198" s="442"/>
      <c r="X198" s="286"/>
      <c r="Y198" s="286"/>
      <c r="Z198" s="443"/>
      <c r="AA198" s="444" t="str">
        <f aca="false">AB197 &amp; "-" &amp; AD197</f>
        <v>-</v>
      </c>
      <c r="AB198" s="349"/>
      <c r="AC198" s="350"/>
      <c r="AD198" s="349"/>
      <c r="AE198" s="350"/>
      <c r="AF198" s="445"/>
      <c r="AG198" s="441"/>
      <c r="AH198" s="134"/>
      <c r="AI198" s="131"/>
      <c r="AJ198" s="131"/>
      <c r="AK198" s="131"/>
      <c r="AL198" s="131"/>
      <c r="AM198" s="131"/>
      <c r="AN198" s="131"/>
      <c r="AO198" s="134"/>
      <c r="AP198" s="134"/>
      <c r="AQ198" s="134"/>
      <c r="AR198" s="134"/>
    </row>
    <row r="199" s="129" customFormat="true" ht="17.1" hidden="false" customHeight="true" outlineLevel="0" collapsed="false">
      <c r="A199" s="325"/>
      <c r="B199" s="325"/>
      <c r="C199" s="325"/>
      <c r="D199" s="325"/>
      <c r="E199" s="325"/>
      <c r="F199" s="134"/>
      <c r="G199" s="424"/>
      <c r="H199" s="135"/>
      <c r="I199" s="366"/>
      <c r="J199" s="423"/>
      <c r="K199" s="173"/>
      <c r="L199" s="330"/>
      <c r="M199" s="435"/>
      <c r="N199" s="350"/>
      <c r="O199" s="436"/>
      <c r="P199" s="437"/>
      <c r="Q199" s="403"/>
      <c r="R199" s="350"/>
      <c r="S199" s="446"/>
      <c r="T199" s="179"/>
      <c r="U199" s="286"/>
      <c r="V199" s="447"/>
      <c r="W199" s="447"/>
      <c r="X199" s="447"/>
      <c r="Y199" s="447"/>
      <c r="Z199" s="443"/>
      <c r="AA199" s="443"/>
      <c r="AB199" s="357"/>
      <c r="AC199" s="167"/>
      <c r="AD199" s="167"/>
      <c r="AE199" s="357"/>
      <c r="AF199" s="167"/>
      <c r="AG199" s="441"/>
      <c r="AH199" s="134"/>
      <c r="AI199" s="131"/>
      <c r="AJ199" s="131"/>
      <c r="AK199" s="131"/>
      <c r="AL199" s="131"/>
      <c r="AM199" s="131"/>
      <c r="AN199" s="131"/>
      <c r="AO199" s="134"/>
      <c r="AP199" s="134"/>
      <c r="AQ199" s="134"/>
      <c r="AR199" s="134"/>
    </row>
    <row r="200" s="129" customFormat="true" ht="17.1" hidden="false" customHeight="true" outlineLevel="0" collapsed="false">
      <c r="A200" s="325"/>
      <c r="B200" s="325"/>
      <c r="C200" s="325"/>
      <c r="D200" s="325"/>
      <c r="E200" s="325"/>
      <c r="F200" s="134"/>
      <c r="G200" s="424"/>
      <c r="H200" s="135"/>
      <c r="I200" s="366"/>
      <c r="J200" s="423"/>
      <c r="K200" s="173"/>
      <c r="L200" s="330"/>
      <c r="M200" s="435"/>
      <c r="N200" s="350"/>
      <c r="O200" s="448"/>
      <c r="P200" s="449"/>
      <c r="Q200" s="450"/>
      <c r="R200" s="447"/>
      <c r="S200" s="447"/>
      <c r="T200" s="447"/>
      <c r="U200" s="447"/>
      <c r="V200" s="447"/>
      <c r="W200" s="447"/>
      <c r="X200" s="447"/>
      <c r="Y200" s="447"/>
      <c r="Z200" s="443"/>
      <c r="AA200" s="443"/>
      <c r="AB200" s="357"/>
      <c r="AC200" s="167"/>
      <c r="AD200" s="167"/>
      <c r="AE200" s="357"/>
      <c r="AF200" s="167"/>
      <c r="AG200" s="441"/>
      <c r="AH200" s="134"/>
      <c r="AI200" s="131"/>
      <c r="AJ200" s="131"/>
      <c r="AK200" s="131"/>
      <c r="AL200" s="131"/>
      <c r="AM200" s="131"/>
      <c r="AN200" s="131"/>
      <c r="AO200" s="134"/>
      <c r="AP200" s="134"/>
      <c r="AQ200" s="134"/>
      <c r="AR200" s="134"/>
    </row>
    <row r="201" s="2" customFormat="true" ht="15" hidden="false" customHeight="true" outlineLevel="0" collapsed="false">
      <c r="A201" s="325"/>
      <c r="B201" s="325"/>
      <c r="C201" s="325"/>
      <c r="D201" s="325"/>
      <c r="E201" s="365"/>
      <c r="F201" s="365"/>
      <c r="G201" s="451"/>
      <c r="H201" s="365"/>
      <c r="I201" s="366"/>
      <c r="J201" s="423"/>
      <c r="K201" s="328"/>
      <c r="L201" s="353"/>
      <c r="M201" s="360" t="s">
        <v>258</v>
      </c>
      <c r="N201" s="360"/>
      <c r="O201" s="360"/>
      <c r="P201" s="360"/>
      <c r="Q201" s="360"/>
      <c r="R201" s="360"/>
      <c r="S201" s="360"/>
      <c r="T201" s="360"/>
      <c r="U201" s="360"/>
      <c r="V201" s="360"/>
      <c r="W201" s="360"/>
      <c r="X201" s="360"/>
      <c r="Y201" s="360"/>
      <c r="Z201" s="360"/>
      <c r="AA201" s="360"/>
      <c r="AB201" s="360"/>
      <c r="AC201" s="360"/>
      <c r="AD201" s="360"/>
      <c r="AE201" s="360"/>
      <c r="AF201" s="360"/>
      <c r="AG201" s="441"/>
      <c r="AH201" s="365"/>
      <c r="AI201" s="365"/>
      <c r="AJ201" s="451"/>
      <c r="AK201" s="451"/>
      <c r="AL201" s="451"/>
      <c r="AM201" s="451"/>
      <c r="AN201" s="451"/>
      <c r="AO201" s="365"/>
      <c r="AP201" s="365"/>
      <c r="AQ201" s="365"/>
      <c r="AR201" s="365"/>
    </row>
    <row r="202" s="2" customFormat="true" ht="15" hidden="false" customHeight="true" outlineLevel="0" collapsed="false">
      <c r="A202" s="325"/>
      <c r="B202" s="325"/>
      <c r="C202" s="325"/>
      <c r="D202" s="365"/>
      <c r="E202" s="365"/>
      <c r="F202" s="365"/>
      <c r="G202" s="424"/>
      <c r="H202" s="365"/>
      <c r="I202" s="328"/>
      <c r="J202" s="359"/>
      <c r="K202" s="328"/>
      <c r="L202" s="353"/>
      <c r="M202" s="278" t="s">
        <v>196</v>
      </c>
      <c r="N202" s="278"/>
      <c r="O202" s="278"/>
      <c r="P202" s="278"/>
      <c r="Q202" s="278"/>
      <c r="R202" s="278"/>
      <c r="S202" s="278"/>
      <c r="T202" s="278"/>
      <c r="U202" s="278"/>
      <c r="V202" s="278"/>
      <c r="W202" s="278"/>
      <c r="X202" s="278"/>
      <c r="Y202" s="278"/>
      <c r="Z202" s="278"/>
      <c r="AA202" s="278"/>
      <c r="AB202" s="278"/>
      <c r="AC202" s="278"/>
      <c r="AD202" s="278"/>
      <c r="AE202" s="278"/>
      <c r="AF202" s="167"/>
      <c r="AG202" s="355"/>
      <c r="AH202" s="365"/>
      <c r="AI202" s="365"/>
      <c r="AJ202" s="451"/>
      <c r="AK202" s="451"/>
      <c r="AL202" s="451"/>
      <c r="AM202" s="451"/>
      <c r="AN202" s="451"/>
      <c r="AO202" s="365"/>
      <c r="AP202" s="365"/>
      <c r="AQ202" s="365"/>
      <c r="AR202" s="365"/>
    </row>
    <row r="203" s="2" customFormat="true" ht="15" hidden="false" customHeight="true" outlineLevel="0" collapsed="false">
      <c r="A203" s="325"/>
      <c r="B203" s="325"/>
      <c r="C203" s="365"/>
      <c r="D203" s="365"/>
      <c r="E203" s="365"/>
      <c r="F203" s="365"/>
      <c r="G203" s="424"/>
      <c r="H203" s="365"/>
      <c r="I203" s="328"/>
      <c r="J203" s="359"/>
      <c r="K203" s="328"/>
      <c r="L203" s="353"/>
      <c r="M203" s="363" t="s">
        <v>197</v>
      </c>
      <c r="N203" s="363"/>
      <c r="O203" s="363"/>
      <c r="P203" s="363"/>
      <c r="Q203" s="363"/>
      <c r="R203" s="363"/>
      <c r="S203" s="363"/>
      <c r="T203" s="363"/>
      <c r="U203" s="363"/>
      <c r="V203" s="363"/>
      <c r="W203" s="363"/>
      <c r="X203" s="363"/>
      <c r="Y203" s="363"/>
      <c r="Z203" s="395"/>
      <c r="AA203" s="395"/>
      <c r="AB203" s="357"/>
      <c r="AC203" s="167"/>
      <c r="AD203" s="357"/>
      <c r="AE203" s="363"/>
      <c r="AF203" s="167"/>
      <c r="AG203" s="355"/>
      <c r="AH203" s="365"/>
      <c r="AI203" s="365"/>
      <c r="AJ203" s="365"/>
      <c r="AK203" s="365"/>
      <c r="AL203" s="365"/>
      <c r="AM203" s="365"/>
      <c r="AN203" s="365"/>
      <c r="AO203" s="365"/>
      <c r="AP203" s="365"/>
      <c r="AQ203" s="365"/>
      <c r="AR203" s="365"/>
    </row>
    <row r="204" s="2" customFormat="true" ht="15" hidden="false" customHeight="true" outlineLevel="0" collapsed="false">
      <c r="A204" s="325"/>
      <c r="B204" s="365"/>
      <c r="C204" s="365"/>
      <c r="D204" s="365"/>
      <c r="E204" s="365"/>
      <c r="F204" s="365"/>
      <c r="G204" s="424"/>
      <c r="H204" s="365"/>
      <c r="I204" s="328"/>
      <c r="J204" s="359"/>
      <c r="K204" s="328"/>
      <c r="L204" s="353"/>
      <c r="M204" s="179" t="s">
        <v>114</v>
      </c>
      <c r="N204" s="179"/>
      <c r="O204" s="179"/>
      <c r="P204" s="179"/>
      <c r="Q204" s="179"/>
      <c r="R204" s="179"/>
      <c r="S204" s="179"/>
      <c r="T204" s="179"/>
      <c r="U204" s="179"/>
      <c r="V204" s="179"/>
      <c r="W204" s="179"/>
      <c r="X204" s="179"/>
      <c r="Y204" s="179"/>
      <c r="Z204" s="395"/>
      <c r="AA204" s="395"/>
      <c r="AB204" s="357"/>
      <c r="AC204" s="167"/>
      <c r="AD204" s="357"/>
      <c r="AE204" s="363"/>
      <c r="AF204" s="167"/>
      <c r="AG204" s="355"/>
      <c r="AH204" s="365"/>
      <c r="AI204" s="365"/>
      <c r="AJ204" s="365"/>
      <c r="AK204" s="365"/>
      <c r="AL204" s="365"/>
      <c r="AM204" s="365"/>
      <c r="AN204" s="365"/>
      <c r="AO204" s="365"/>
      <c r="AP204" s="365"/>
      <c r="AQ204" s="365"/>
      <c r="AR204" s="365"/>
    </row>
    <row r="205" s="2" customFormat="true" ht="15" hidden="false" customHeight="true" outlineLevel="0" collapsed="false">
      <c r="G205" s="452"/>
      <c r="H205" s="328"/>
      <c r="I205" s="3"/>
      <c r="J205" s="359"/>
      <c r="L205" s="353"/>
      <c r="M205" s="286" t="s">
        <v>198</v>
      </c>
      <c r="N205" s="286"/>
      <c r="O205" s="286"/>
      <c r="P205" s="286"/>
      <c r="Q205" s="286"/>
      <c r="R205" s="286"/>
      <c r="S205" s="286"/>
      <c r="T205" s="286"/>
      <c r="U205" s="286"/>
      <c r="V205" s="286"/>
      <c r="W205" s="286"/>
      <c r="X205" s="286"/>
      <c r="Y205" s="286"/>
      <c r="Z205" s="395"/>
      <c r="AA205" s="395"/>
      <c r="AB205" s="357"/>
      <c r="AC205" s="167"/>
      <c r="AD205" s="357"/>
      <c r="AE205" s="363"/>
      <c r="AF205" s="167"/>
      <c r="AG205" s="355"/>
      <c r="AH205" s="365"/>
      <c r="AI205" s="365"/>
      <c r="AJ205" s="365"/>
      <c r="AK205" s="365"/>
      <c r="AL205" s="365"/>
      <c r="AM205" s="365"/>
      <c r="AN205" s="365"/>
      <c r="AO205" s="365"/>
      <c r="AP205" s="365"/>
      <c r="AQ205" s="365"/>
      <c r="AR205" s="365"/>
    </row>
    <row r="206" customFormat="false" ht="15" hidden="false" customHeight="true" outlineLevel="0" collapsed="false">
      <c r="G206" s="452"/>
      <c r="H206" s="328"/>
      <c r="I206" s="328"/>
      <c r="J206" s="359"/>
      <c r="K206" s="328"/>
      <c r="L206" s="328"/>
      <c r="M206" s="328"/>
      <c r="N206" s="328"/>
      <c r="O206" s="328"/>
      <c r="P206" s="328"/>
      <c r="Q206" s="328"/>
      <c r="R206" s="328"/>
      <c r="S206" s="328"/>
      <c r="T206" s="328"/>
      <c r="U206" s="328"/>
      <c r="V206" s="328"/>
      <c r="W206" s="328"/>
      <c r="X206" s="328"/>
      <c r="Y206" s="328"/>
      <c r="Z206" s="328"/>
      <c r="AA206" s="328"/>
      <c r="AB206" s="328"/>
      <c r="AC206" s="328"/>
      <c r="AD206" s="328"/>
      <c r="AE206" s="328"/>
      <c r="AF206" s="328"/>
      <c r="AG206" s="328"/>
      <c r="AH206" s="328"/>
      <c r="AI206" s="328"/>
      <c r="AJ206" s="328"/>
      <c r="AK206" s="365"/>
      <c r="AL206" s="365"/>
      <c r="AM206" s="365"/>
      <c r="AN206" s="365"/>
      <c r="AO206" s="365"/>
      <c r="AP206" s="365"/>
      <c r="AQ206" s="365"/>
      <c r="AR206" s="365"/>
      <c r="AS206" s="365"/>
      <c r="AT206" s="365"/>
    </row>
    <row r="207" customFormat="false" ht="15" hidden="false" customHeight="true" outlineLevel="0" collapsed="false">
      <c r="G207" s="452"/>
      <c r="H207" s="328"/>
      <c r="I207" s="328"/>
      <c r="J207" s="359"/>
      <c r="K207" s="328"/>
      <c r="L207" s="328"/>
      <c r="M207" s="328"/>
      <c r="N207" s="328"/>
      <c r="O207" s="328"/>
      <c r="P207" s="328"/>
      <c r="Q207" s="343"/>
      <c r="R207" s="328"/>
      <c r="S207" s="328"/>
      <c r="T207" s="328"/>
      <c r="U207" s="343"/>
      <c r="V207" s="328"/>
      <c r="W207" s="328"/>
      <c r="X207" s="328"/>
      <c r="Y207" s="343"/>
      <c r="Z207" s="328"/>
      <c r="AA207" s="328"/>
      <c r="AB207" s="328"/>
      <c r="AC207" s="328"/>
      <c r="AD207" s="328"/>
      <c r="AE207" s="328"/>
      <c r="AF207" s="328"/>
      <c r="AG207" s="328"/>
      <c r="AH207" s="328"/>
      <c r="AI207" s="328"/>
      <c r="AJ207" s="328"/>
      <c r="AK207" s="365"/>
      <c r="AL207" s="365"/>
      <c r="AM207" s="365"/>
      <c r="AN207" s="365"/>
      <c r="AO207" s="365"/>
      <c r="AP207" s="365"/>
      <c r="AQ207" s="365"/>
      <c r="AR207" s="365"/>
      <c r="AS207" s="365"/>
      <c r="AT207" s="365"/>
    </row>
    <row r="208" customFormat="false" ht="15" hidden="false" customHeight="true" outlineLevel="0" collapsed="false">
      <c r="G208" s="452"/>
      <c r="H208" s="328"/>
      <c r="I208" s="328"/>
      <c r="J208" s="359"/>
      <c r="K208" s="328"/>
      <c r="L208" s="328"/>
      <c r="M208" s="328"/>
      <c r="N208" s="328"/>
      <c r="O208" s="328"/>
      <c r="P208" s="328"/>
      <c r="Q208" s="343"/>
      <c r="R208" s="328"/>
      <c r="S208" s="328"/>
      <c r="T208" s="328"/>
      <c r="U208" s="343"/>
      <c r="V208" s="328"/>
      <c r="W208" s="328"/>
      <c r="X208" s="328"/>
      <c r="Y208" s="328"/>
      <c r="Z208" s="328"/>
      <c r="AA208" s="328"/>
      <c r="AB208" s="328"/>
      <c r="AC208" s="328"/>
    </row>
    <row r="209" customFormat="false" ht="15" hidden="false" customHeight="true" outlineLevel="0" collapsed="false">
      <c r="G209" s="452"/>
      <c r="H209" s="328"/>
      <c r="I209" s="328"/>
      <c r="J209" s="359"/>
      <c r="K209" s="328"/>
      <c r="L209" s="328"/>
      <c r="M209" s="328"/>
      <c r="N209" s="328"/>
      <c r="O209" s="328"/>
      <c r="Q209" s="343"/>
      <c r="V209" s="328"/>
      <c r="W209" s="328"/>
      <c r="X209" s="328"/>
      <c r="Z209" s="328"/>
      <c r="AA209" s="328"/>
      <c r="AB209" s="328"/>
      <c r="AC209" s="328"/>
      <c r="AD209" s="328"/>
    </row>
    <row r="210" customFormat="false" ht="15" hidden="false" customHeight="true" outlineLevel="0" collapsed="false">
      <c r="G210" s="452"/>
      <c r="H210" s="328"/>
      <c r="I210" s="328"/>
      <c r="J210" s="359"/>
      <c r="K210" s="328"/>
      <c r="L210" s="328"/>
      <c r="M210" s="328"/>
      <c r="N210" s="328"/>
      <c r="O210" s="328"/>
      <c r="Q210" s="582"/>
      <c r="Y210" s="328"/>
      <c r="Z210" s="328"/>
      <c r="AA210" s="328"/>
      <c r="AB210" s="328"/>
      <c r="AC210" s="328"/>
      <c r="AD210" s="328"/>
      <c r="AE210" s="328"/>
    </row>
    <row r="211" customFormat="false" ht="15" hidden="false" customHeight="true" outlineLevel="0" collapsed="false">
      <c r="C211" s="2"/>
      <c r="G211" s="452"/>
      <c r="H211" s="328"/>
      <c r="I211" s="328"/>
      <c r="J211" s="359"/>
      <c r="K211" s="328"/>
      <c r="L211" s="328"/>
      <c r="M211" s="328"/>
      <c r="N211" s="583" t="s">
        <v>35</v>
      </c>
      <c r="O211" s="436"/>
      <c r="P211" s="437" t="n">
        <v>1</v>
      </c>
      <c r="Q211" s="584"/>
      <c r="R211" s="350" t="s">
        <v>91</v>
      </c>
      <c r="S211" s="585"/>
      <c r="T211" s="437" t="n">
        <v>1</v>
      </c>
      <c r="U211" s="586"/>
      <c r="V211" s="350" t="s">
        <v>91</v>
      </c>
      <c r="W211" s="587"/>
      <c r="X211" s="588" t="n">
        <v>1</v>
      </c>
      <c r="Y211" s="343"/>
      <c r="Z211" s="328"/>
      <c r="AA211" s="328"/>
      <c r="AB211" s="328"/>
      <c r="AC211" s="328"/>
      <c r="AD211" s="328"/>
    </row>
    <row r="212" customFormat="false" ht="15" hidden="false" customHeight="true" outlineLevel="0" collapsed="false">
      <c r="C212" s="2"/>
      <c r="G212" s="452"/>
      <c r="H212" s="328"/>
      <c r="I212" s="328"/>
      <c r="J212" s="359"/>
      <c r="K212" s="328"/>
      <c r="L212" s="328"/>
      <c r="M212" s="328"/>
      <c r="N212" s="583"/>
      <c r="O212" s="436"/>
      <c r="P212" s="437"/>
      <c r="Q212" s="584"/>
      <c r="R212" s="350"/>
      <c r="S212" s="585"/>
      <c r="T212" s="437"/>
      <c r="U212" s="586"/>
      <c r="V212" s="350"/>
      <c r="W212" s="286"/>
      <c r="X212" s="286"/>
      <c r="Y212" s="286" t="s">
        <v>345</v>
      </c>
      <c r="Z212" s="328"/>
      <c r="AA212" s="328"/>
      <c r="AB212" s="328"/>
      <c r="AC212" s="328"/>
      <c r="AD212" s="328"/>
      <c r="AE212" s="328"/>
    </row>
    <row r="213" customFormat="false" ht="15" hidden="false" customHeight="true" outlineLevel="0" collapsed="false">
      <c r="C213" s="2"/>
      <c r="G213" s="452"/>
      <c r="H213" s="328"/>
      <c r="I213" s="328"/>
      <c r="J213" s="359"/>
      <c r="K213" s="328"/>
      <c r="L213" s="328"/>
      <c r="M213" s="328"/>
      <c r="N213" s="583"/>
      <c r="O213" s="436"/>
      <c r="P213" s="437"/>
      <c r="Q213" s="584"/>
      <c r="R213" s="350"/>
      <c r="S213" s="179"/>
      <c r="T213" s="179"/>
      <c r="U213" s="286" t="s">
        <v>346</v>
      </c>
      <c r="V213" s="589"/>
      <c r="W213" s="447"/>
      <c r="X213" s="447"/>
      <c r="Y213" s="447"/>
      <c r="Z213" s="328"/>
      <c r="AA213" s="328"/>
      <c r="AB213" s="328"/>
      <c r="AC213" s="328"/>
      <c r="AD213" s="328"/>
      <c r="AE213" s="328"/>
    </row>
    <row r="214" customFormat="false" ht="15" hidden="false" customHeight="true" outlineLevel="0" collapsed="false">
      <c r="C214" s="2"/>
      <c r="G214" s="452"/>
      <c r="H214" s="328"/>
      <c r="I214" s="328"/>
      <c r="J214" s="359"/>
      <c r="K214" s="328"/>
      <c r="L214" s="328"/>
      <c r="M214" s="328"/>
      <c r="N214" s="583"/>
      <c r="O214" s="590"/>
      <c r="P214" s="590"/>
      <c r="Q214" s="591"/>
      <c r="R214" s="589"/>
      <c r="S214" s="447"/>
      <c r="T214" s="447"/>
      <c r="U214" s="447"/>
      <c r="V214" s="447"/>
      <c r="W214" s="447"/>
      <c r="X214" s="447"/>
      <c r="Y214" s="447"/>
      <c r="Z214" s="328"/>
      <c r="AA214" s="328"/>
      <c r="AB214" s="328"/>
      <c r="AC214" s="328"/>
      <c r="AD214" s="328"/>
      <c r="AE214" s="328"/>
    </row>
    <row r="216" s="129" customFormat="true" ht="17.1" hidden="false" customHeight="true" outlineLevel="0" collapsed="false">
      <c r="A216" s="415"/>
      <c r="B216" s="415"/>
      <c r="C216" s="296"/>
      <c r="D216" s="379"/>
      <c r="E216" s="592"/>
      <c r="F216" s="593"/>
      <c r="G216" s="593"/>
      <c r="H216" s="594"/>
      <c r="I216" s="594"/>
      <c r="J216" s="594"/>
      <c r="K216" s="594"/>
      <c r="L216" s="594"/>
      <c r="M216" s="594"/>
      <c r="N216" s="594"/>
      <c r="O216" s="594"/>
      <c r="P216" s="594"/>
      <c r="Q216" s="594"/>
      <c r="R216" s="594"/>
      <c r="S216" s="594"/>
      <c r="T216" s="153"/>
      <c r="U216" s="153"/>
      <c r="V216" s="153"/>
      <c r="W216" s="595"/>
      <c r="X216" s="595"/>
    </row>
    <row r="217" s="2" customFormat="true" ht="18.75" hidden="false" customHeight="true" outlineLevel="0" collapsed="false">
      <c r="X217" s="365"/>
      <c r="Y217" s="365"/>
      <c r="Z217" s="365"/>
      <c r="AA217" s="365"/>
      <c r="AB217" s="365"/>
      <c r="AC217" s="365"/>
      <c r="AD217" s="365"/>
      <c r="AE217" s="365"/>
      <c r="AF217" s="365"/>
      <c r="AG217" s="365"/>
      <c r="AH217" s="365"/>
      <c r="AI217" s="365"/>
      <c r="AJ217" s="365"/>
    </row>
    <row r="218" s="555" customFormat="true" ht="17.1" hidden="false" customHeight="true" outlineLevel="0" collapsed="false">
      <c r="G218" s="555" t="s">
        <v>342</v>
      </c>
      <c r="I218" s="555" t="s">
        <v>347</v>
      </c>
      <c r="X218" s="573"/>
      <c r="Y218" s="573"/>
      <c r="Z218" s="573"/>
      <c r="AA218" s="573"/>
      <c r="AB218" s="573"/>
      <c r="AC218" s="573"/>
      <c r="AD218" s="573"/>
      <c r="AE218" s="573"/>
      <c r="AF218" s="573"/>
      <c r="AG218" s="573"/>
      <c r="AH218" s="573"/>
      <c r="AI218" s="573"/>
      <c r="AJ218" s="573"/>
    </row>
    <row r="219" s="2" customFormat="true" ht="17.1" hidden="false" customHeight="true" outlineLevel="0" collapsed="false">
      <c r="L219" s="569"/>
      <c r="M219" s="569"/>
      <c r="N219" s="569"/>
      <c r="O219" s="569"/>
      <c r="P219" s="569"/>
      <c r="Q219" s="569"/>
      <c r="R219" s="569"/>
      <c r="S219" s="569"/>
      <c r="T219" s="569"/>
      <c r="U219" s="569"/>
      <c r="V219" s="569"/>
      <c r="W219" s="569"/>
      <c r="X219" s="365"/>
      <c r="Y219" s="365"/>
      <c r="Z219" s="365"/>
      <c r="AA219" s="365"/>
      <c r="AB219" s="365"/>
      <c r="AC219" s="365"/>
      <c r="AD219" s="365"/>
      <c r="AE219" s="365"/>
      <c r="AF219" s="365"/>
      <c r="AG219" s="365"/>
      <c r="AH219" s="365"/>
      <c r="AI219" s="365"/>
      <c r="AJ219" s="365"/>
    </row>
    <row r="220" s="129" customFormat="true" ht="22.5" hidden="false" customHeight="false" outlineLevel="0" collapsed="false">
      <c r="A220" s="325" t="n">
        <v>1</v>
      </c>
      <c r="B220" s="326"/>
      <c r="C220" s="326"/>
      <c r="D220" s="326"/>
      <c r="E220" s="327"/>
      <c r="F220" s="325"/>
      <c r="G220" s="325"/>
      <c r="H220" s="325"/>
      <c r="I220" s="293"/>
      <c r="J220" s="328"/>
      <c r="K220" s="329"/>
      <c r="L220" s="330" t="e">
        <f aca="false">mergeValue()</f>
        <v>#VALUE!</v>
      </c>
      <c r="M220" s="331" t="s">
        <v>121</v>
      </c>
      <c r="N220" s="332"/>
      <c r="O220" s="333"/>
      <c r="P220" s="333"/>
      <c r="Q220" s="333"/>
      <c r="R220" s="333"/>
      <c r="S220" s="333"/>
      <c r="T220" s="333"/>
      <c r="U220" s="333"/>
      <c r="V220" s="333"/>
      <c r="W220" s="334" t="s">
        <v>182</v>
      </c>
      <c r="X220" s="134"/>
      <c r="Y220" s="131"/>
      <c r="Z220" s="131" t="str">
        <f aca="false">IF(M220="","",M220 )</f>
        <v>Наименование тарифа</v>
      </c>
      <c r="AA220" s="131"/>
      <c r="AB220" s="131"/>
      <c r="AC220" s="131"/>
      <c r="AD220" s="134"/>
      <c r="AE220" s="134"/>
      <c r="AF220" s="134"/>
      <c r="AG220" s="134"/>
      <c r="AH220" s="134"/>
      <c r="AI220" s="134"/>
      <c r="AJ220" s="134"/>
    </row>
    <row r="221" s="129" customFormat="true" ht="22.5" hidden="false" customHeight="false" outlineLevel="0" collapsed="false">
      <c r="A221" s="325"/>
      <c r="B221" s="325" t="n">
        <v>1</v>
      </c>
      <c r="C221" s="326"/>
      <c r="D221" s="326"/>
      <c r="E221" s="325"/>
      <c r="F221" s="325"/>
      <c r="G221" s="325"/>
      <c r="H221" s="325"/>
      <c r="I221" s="152"/>
      <c r="J221" s="335"/>
      <c r="K221" s="336"/>
      <c r="L221" s="330" t="e">
        <f aca="false">mergeValue() &amp;"."&amp;mergeValue()</f>
        <v>#VALUE!</v>
      </c>
      <c r="M221" s="337" t="s">
        <v>92</v>
      </c>
      <c r="N221" s="332"/>
      <c r="O221" s="333"/>
      <c r="P221" s="333"/>
      <c r="Q221" s="333"/>
      <c r="R221" s="333"/>
      <c r="S221" s="333"/>
      <c r="T221" s="333"/>
      <c r="U221" s="333"/>
      <c r="V221" s="333"/>
      <c r="W221" s="334" t="s">
        <v>183</v>
      </c>
      <c r="X221" s="134"/>
      <c r="Y221" s="131"/>
      <c r="Z221" s="131" t="str">
        <f aca="false">IF(M221="","",M221 )</f>
        <v>Территория действия тарифа</v>
      </c>
      <c r="AA221" s="131"/>
      <c r="AB221" s="131"/>
      <c r="AC221" s="131"/>
      <c r="AD221" s="134"/>
      <c r="AE221" s="134"/>
      <c r="AF221" s="134"/>
      <c r="AG221" s="134"/>
      <c r="AH221" s="134"/>
      <c r="AI221" s="134"/>
      <c r="AJ221" s="134"/>
    </row>
    <row r="222" s="129" customFormat="true" ht="22.5" hidden="false" customHeight="false" outlineLevel="0" collapsed="false">
      <c r="A222" s="325"/>
      <c r="B222" s="325"/>
      <c r="C222" s="325" t="n">
        <v>1</v>
      </c>
      <c r="D222" s="326"/>
      <c r="E222" s="325"/>
      <c r="F222" s="325"/>
      <c r="G222" s="325"/>
      <c r="H222" s="325"/>
      <c r="I222" s="338"/>
      <c r="J222" s="335"/>
      <c r="K222" s="336"/>
      <c r="L222" s="330" t="e">
        <f aca="false">mergeValue() &amp;"."&amp;mergeValue()&amp;"."&amp;mergeValue()</f>
        <v>#VALUE!</v>
      </c>
      <c r="M222" s="339" t="s">
        <v>184</v>
      </c>
      <c r="N222" s="332"/>
      <c r="O222" s="333"/>
      <c r="P222" s="333"/>
      <c r="Q222" s="333"/>
      <c r="R222" s="333"/>
      <c r="S222" s="333"/>
      <c r="T222" s="333"/>
      <c r="U222" s="333"/>
      <c r="V222" s="333"/>
      <c r="W222" s="334" t="s">
        <v>185</v>
      </c>
      <c r="X222" s="134"/>
      <c r="Y222" s="131"/>
      <c r="Z222" s="131" t="str">
        <f aca="false">IF(M222="","",M222 )</f>
        <v>Наименование системы теплоснабжения </v>
      </c>
      <c r="AA222" s="131"/>
      <c r="AB222" s="131"/>
      <c r="AC222" s="131"/>
      <c r="AD222" s="134"/>
      <c r="AE222" s="134"/>
      <c r="AF222" s="134"/>
      <c r="AG222" s="134"/>
      <c r="AH222" s="134"/>
      <c r="AI222" s="134"/>
      <c r="AJ222" s="134"/>
    </row>
    <row r="223" s="129" customFormat="true" ht="22.5" hidden="false" customHeight="false" outlineLevel="0" collapsed="false">
      <c r="A223" s="325"/>
      <c r="B223" s="325"/>
      <c r="C223" s="325"/>
      <c r="D223" s="325" t="n">
        <v>1</v>
      </c>
      <c r="E223" s="325"/>
      <c r="F223" s="325"/>
      <c r="G223" s="325"/>
      <c r="H223" s="325"/>
      <c r="I223" s="338"/>
      <c r="J223" s="335"/>
      <c r="K223" s="336"/>
      <c r="L223" s="330" t="e">
        <f aca="false">mergeValue() &amp;"."&amp;mergeValue()&amp;"."&amp;mergeValue()&amp;"."&amp;mergeValue()</f>
        <v>#VALUE!</v>
      </c>
      <c r="M223" s="340" t="s">
        <v>186</v>
      </c>
      <c r="N223" s="332"/>
      <c r="O223" s="333"/>
      <c r="P223" s="333"/>
      <c r="Q223" s="333"/>
      <c r="R223" s="333"/>
      <c r="S223" s="333"/>
      <c r="T223" s="333"/>
      <c r="U223" s="333"/>
      <c r="V223" s="333"/>
      <c r="W223" s="334" t="s">
        <v>187</v>
      </c>
      <c r="X223" s="134"/>
      <c r="Y223" s="131"/>
      <c r="Z223" s="131" t="str">
        <f aca="false">IF(M223="","",M223 )</f>
        <v>Источник тепловой энергии  </v>
      </c>
      <c r="AA223" s="131"/>
      <c r="AB223" s="131"/>
      <c r="AC223" s="131"/>
      <c r="AD223" s="134"/>
      <c r="AE223" s="134"/>
      <c r="AF223" s="134"/>
      <c r="AG223" s="134"/>
      <c r="AH223" s="134"/>
      <c r="AI223" s="134"/>
      <c r="AJ223" s="134"/>
    </row>
    <row r="224" s="129" customFormat="true" ht="101.25" hidden="false" customHeight="false" outlineLevel="0" collapsed="false">
      <c r="A224" s="325"/>
      <c r="B224" s="325"/>
      <c r="C224" s="325"/>
      <c r="D224" s="325"/>
      <c r="E224" s="325" t="n">
        <v>1</v>
      </c>
      <c r="F224" s="325"/>
      <c r="G224" s="325"/>
      <c r="H224" s="326" t="n">
        <v>1</v>
      </c>
      <c r="I224" s="325" t="n">
        <v>1</v>
      </c>
      <c r="J224" s="325"/>
      <c r="K224" s="341"/>
      <c r="L224" s="330" t="e">
        <f aca="false">mergeValue() &amp;"."&amp;mergeValue()&amp;"."&amp;mergeValue()&amp;"."&amp;mergeValue()&amp;"."&amp;mergeValue()</f>
        <v>#VALUE!</v>
      </c>
      <c r="M224" s="342" t="s">
        <v>188</v>
      </c>
      <c r="N224" s="332"/>
      <c r="O224" s="343"/>
      <c r="P224" s="343"/>
      <c r="Q224" s="343"/>
      <c r="R224" s="343"/>
      <c r="S224" s="343"/>
      <c r="T224" s="343"/>
      <c r="U224" s="343"/>
      <c r="V224" s="343"/>
      <c r="W224" s="334" t="s">
        <v>189</v>
      </c>
      <c r="X224" s="134"/>
      <c r="Y224" s="131"/>
      <c r="Z224" s="131" t="str">
        <f aca="false">IF(M224="","",M224 )</f>
        <v>Схема подключения теплопотребляющей установки к коллектору источника тепловой энергии</v>
      </c>
      <c r="AA224" s="131"/>
      <c r="AB224" s="131"/>
      <c r="AC224" s="131"/>
      <c r="AD224" s="134"/>
      <c r="AE224" s="134"/>
      <c r="AF224" s="134"/>
      <c r="AG224" s="134"/>
      <c r="AH224" s="134"/>
      <c r="AI224" s="134"/>
      <c r="AJ224" s="134"/>
    </row>
    <row r="225" s="129" customFormat="true" ht="90" hidden="false" customHeight="false" outlineLevel="0" collapsed="false">
      <c r="A225" s="325"/>
      <c r="B225" s="325"/>
      <c r="C225" s="325"/>
      <c r="D225" s="325"/>
      <c r="E225" s="325"/>
      <c r="F225" s="325" t="n">
        <v>1</v>
      </c>
      <c r="G225" s="326"/>
      <c r="H225" s="326"/>
      <c r="I225" s="325"/>
      <c r="J225" s="325" t="n">
        <v>1</v>
      </c>
      <c r="K225" s="344"/>
      <c r="L225" s="330" t="e">
        <f aca="false">mergeValue() &amp;"."&amp;mergeValue()&amp;"."&amp;mergeValue()&amp;"."&amp;mergeValue()&amp;"."&amp;mergeValue()&amp;"."&amp;mergeValue()</f>
        <v>#VALUE!</v>
      </c>
      <c r="M225" s="345" t="s">
        <v>190</v>
      </c>
      <c r="N225" s="332"/>
      <c r="O225" s="343"/>
      <c r="P225" s="343"/>
      <c r="Q225" s="343"/>
      <c r="R225" s="343"/>
      <c r="S225" s="343"/>
      <c r="T225" s="343"/>
      <c r="U225" s="343"/>
      <c r="V225" s="343"/>
      <c r="W225" s="334" t="s">
        <v>191</v>
      </c>
      <c r="X225" s="134"/>
      <c r="Y225" s="131"/>
      <c r="Z225" s="131" t="str">
        <f aca="false">IF(M225="","",M225 )</f>
        <v>Группа потребителей</v>
      </c>
      <c r="AA225" s="131"/>
      <c r="AB225" s="131"/>
      <c r="AC225" s="131"/>
      <c r="AD225" s="134"/>
      <c r="AE225" s="134"/>
      <c r="AF225" s="134"/>
      <c r="AG225" s="134"/>
      <c r="AH225" s="134"/>
      <c r="AI225" s="134"/>
      <c r="AJ225" s="134"/>
    </row>
    <row r="226" s="129" customFormat="true" ht="195.75" hidden="false" customHeight="true" outlineLevel="0" collapsed="false">
      <c r="A226" s="325"/>
      <c r="B226" s="325"/>
      <c r="C226" s="325"/>
      <c r="D226" s="325"/>
      <c r="E226" s="325"/>
      <c r="F226" s="325"/>
      <c r="G226" s="326" t="n">
        <v>1</v>
      </c>
      <c r="H226" s="326"/>
      <c r="I226" s="325"/>
      <c r="J226" s="325"/>
      <c r="K226" s="344" t="n">
        <v>1</v>
      </c>
      <c r="L226" s="330" t="e">
        <f aca="false">mergeValue() &amp;"."&amp;mergeValue()&amp;"."&amp;mergeValue()&amp;"."&amp;mergeValue()&amp;"."&amp;mergeValue()&amp;"."&amp;mergeValue()&amp;"."&amp;mergeValue()</f>
        <v>#VALUE!</v>
      </c>
      <c r="M226" s="346"/>
      <c r="N226" s="332"/>
      <c r="O226" s="347"/>
      <c r="P226" s="347"/>
      <c r="Q226" s="347"/>
      <c r="R226" s="349"/>
      <c r="S226" s="350" t="s">
        <v>91</v>
      </c>
      <c r="T226" s="349"/>
      <c r="U226" s="350" t="s">
        <v>91</v>
      </c>
      <c r="V226" s="347"/>
      <c r="W226" s="276" t="s">
        <v>192</v>
      </c>
      <c r="X226" s="134" t="e">
        <f aca="false">strCheckDate()</f>
        <v>#VALUE!</v>
      </c>
      <c r="Y226" s="131"/>
      <c r="Z226" s="131" t="str">
        <f aca="false">IF(M226="","",M226 )</f>
        <v/>
      </c>
      <c r="AA226" s="131"/>
      <c r="AB226" s="131"/>
      <c r="AC226" s="131"/>
      <c r="AD226" s="134"/>
      <c r="AE226" s="134"/>
      <c r="AF226" s="134"/>
      <c r="AG226" s="134"/>
      <c r="AH226" s="134"/>
      <c r="AI226" s="134"/>
      <c r="AJ226" s="134"/>
    </row>
    <row r="227" s="129" customFormat="true" ht="14.25" hidden="true" customHeight="true" outlineLevel="0" collapsed="false">
      <c r="A227" s="325"/>
      <c r="B227" s="325"/>
      <c r="C227" s="325"/>
      <c r="D227" s="325"/>
      <c r="E227" s="325"/>
      <c r="F227" s="325"/>
      <c r="G227" s="326"/>
      <c r="H227" s="326"/>
      <c r="I227" s="325"/>
      <c r="J227" s="325"/>
      <c r="K227" s="344"/>
      <c r="L227" s="351"/>
      <c r="M227" s="332"/>
      <c r="N227" s="332"/>
      <c r="O227" s="347"/>
      <c r="P227" s="347"/>
      <c r="Q227" s="352" t="str">
        <f aca="false">R226 &amp; "-" &amp; T226</f>
        <v>-</v>
      </c>
      <c r="R227" s="349"/>
      <c r="S227" s="350"/>
      <c r="T227" s="349"/>
      <c r="U227" s="350"/>
      <c r="V227" s="347"/>
      <c r="W227" s="276"/>
      <c r="X227" s="134"/>
      <c r="Y227" s="131"/>
      <c r="Z227" s="131" t="str">
        <f aca="false">IF(M227="","",M227 )</f>
        <v/>
      </c>
      <c r="AA227" s="131"/>
      <c r="AB227" s="131"/>
      <c r="AC227" s="131"/>
      <c r="AD227" s="134"/>
      <c r="AE227" s="134"/>
      <c r="AF227" s="134"/>
      <c r="AG227" s="134"/>
      <c r="AH227" s="134"/>
      <c r="AI227" s="134"/>
      <c r="AJ227" s="134"/>
    </row>
    <row r="228" s="129" customFormat="true" ht="15" hidden="false" customHeight="true" outlineLevel="0" collapsed="false">
      <c r="A228" s="325"/>
      <c r="B228" s="325"/>
      <c r="C228" s="325"/>
      <c r="D228" s="325"/>
      <c r="E228" s="325"/>
      <c r="F228" s="325"/>
      <c r="G228" s="325"/>
      <c r="H228" s="326"/>
      <c r="I228" s="325"/>
      <c r="J228" s="325"/>
      <c r="K228" s="341"/>
      <c r="L228" s="353"/>
      <c r="M228" s="354" t="s">
        <v>193</v>
      </c>
      <c r="N228" s="167"/>
      <c r="O228" s="167"/>
      <c r="P228" s="167"/>
      <c r="Q228" s="167"/>
      <c r="R228" s="167"/>
      <c r="S228" s="167"/>
      <c r="T228" s="167"/>
      <c r="U228" s="167"/>
      <c r="V228" s="355"/>
      <c r="W228" s="276"/>
      <c r="X228" s="134"/>
      <c r="Y228" s="131"/>
      <c r="Z228" s="131" t="str">
        <f aca="false">IF(M228="","",M228 )</f>
        <v>Добавить вид теплоносителя (параметры теплоносителя)</v>
      </c>
      <c r="AA228" s="131"/>
      <c r="AB228" s="131"/>
      <c r="AC228" s="131"/>
      <c r="AD228" s="134"/>
      <c r="AE228" s="134"/>
      <c r="AF228" s="134"/>
      <c r="AG228" s="134"/>
      <c r="AH228" s="134"/>
      <c r="AI228" s="134"/>
      <c r="AJ228" s="134"/>
    </row>
    <row r="229" s="129" customFormat="true" ht="15" hidden="false" customHeight="true" outlineLevel="0" collapsed="false">
      <c r="A229" s="325"/>
      <c r="B229" s="325"/>
      <c r="C229" s="325"/>
      <c r="D229" s="325"/>
      <c r="E229" s="325"/>
      <c r="F229" s="325"/>
      <c r="G229" s="325"/>
      <c r="H229" s="326"/>
      <c r="I229" s="325"/>
      <c r="J229" s="325"/>
      <c r="K229" s="341"/>
      <c r="L229" s="353"/>
      <c r="M229" s="356" t="s">
        <v>194</v>
      </c>
      <c r="N229" s="167"/>
      <c r="O229" s="167"/>
      <c r="P229" s="167"/>
      <c r="Q229" s="167"/>
      <c r="R229" s="167"/>
      <c r="S229" s="167"/>
      <c r="T229" s="167"/>
      <c r="U229" s="357"/>
      <c r="V229" s="167"/>
      <c r="W229" s="358"/>
      <c r="X229" s="134"/>
      <c r="Y229" s="131"/>
      <c r="Z229" s="131" t="str">
        <f aca="false">IF(M229="","",M229 )</f>
        <v>Добавить группу потребителей</v>
      </c>
      <c r="AA229" s="131"/>
      <c r="AB229" s="131"/>
      <c r="AC229" s="131"/>
      <c r="AD229" s="134"/>
      <c r="AE229" s="134"/>
      <c r="AF229" s="134"/>
      <c r="AG229" s="134"/>
      <c r="AH229" s="134"/>
      <c r="AI229" s="134"/>
      <c r="AJ229" s="134"/>
    </row>
    <row r="230" s="129" customFormat="true" ht="15" hidden="false" customHeight="true" outlineLevel="0" collapsed="false">
      <c r="A230" s="325"/>
      <c r="B230" s="325"/>
      <c r="C230" s="325"/>
      <c r="D230" s="325"/>
      <c r="E230" s="183"/>
      <c r="F230" s="325"/>
      <c r="G230" s="325"/>
      <c r="H230" s="325"/>
      <c r="I230" s="328"/>
      <c r="J230" s="359"/>
      <c r="K230" s="329"/>
      <c r="L230" s="353"/>
      <c r="M230" s="360" t="s">
        <v>195</v>
      </c>
      <c r="N230" s="167"/>
      <c r="O230" s="167"/>
      <c r="P230" s="167"/>
      <c r="Q230" s="167"/>
      <c r="R230" s="167"/>
      <c r="S230" s="167"/>
      <c r="T230" s="167"/>
      <c r="U230" s="357"/>
      <c r="V230" s="167"/>
      <c r="W230" s="358"/>
      <c r="X230" s="134"/>
      <c r="Y230" s="131"/>
      <c r="Z230" s="131" t="str">
        <f aca="false">IF(M230="","",M230 )</f>
        <v>Добавить схему подключения</v>
      </c>
      <c r="AA230" s="131"/>
      <c r="AB230" s="131"/>
      <c r="AC230" s="131"/>
      <c r="AD230" s="134"/>
      <c r="AE230" s="134"/>
      <c r="AF230" s="134"/>
      <c r="AG230" s="134"/>
      <c r="AH230" s="134"/>
      <c r="AI230" s="134"/>
      <c r="AJ230" s="134"/>
    </row>
    <row r="231" s="129" customFormat="true" ht="15" hidden="false" customHeight="true" outlineLevel="0" collapsed="false">
      <c r="A231" s="325"/>
      <c r="B231" s="325"/>
      <c r="C231" s="325"/>
      <c r="D231" s="183"/>
      <c r="E231" s="183"/>
      <c r="F231" s="325"/>
      <c r="G231" s="325"/>
      <c r="H231" s="325"/>
      <c r="I231" s="328"/>
      <c r="J231" s="359"/>
      <c r="K231" s="329"/>
      <c r="L231" s="353"/>
      <c r="M231" s="278" t="s">
        <v>196</v>
      </c>
      <c r="N231" s="167"/>
      <c r="O231" s="167"/>
      <c r="P231" s="167"/>
      <c r="Q231" s="167"/>
      <c r="R231" s="167"/>
      <c r="S231" s="167"/>
      <c r="T231" s="167"/>
      <c r="U231" s="357"/>
      <c r="V231" s="167"/>
      <c r="W231" s="358"/>
      <c r="X231" s="134"/>
      <c r="Y231" s="131"/>
      <c r="Z231" s="131" t="str">
        <f aca="false">IF(M231="","",M231 )</f>
        <v>Добавить источник тепловой энергии</v>
      </c>
      <c r="AA231" s="131"/>
      <c r="AB231" s="131"/>
      <c r="AC231" s="131"/>
      <c r="AD231" s="134"/>
      <c r="AE231" s="134"/>
      <c r="AF231" s="134"/>
      <c r="AG231" s="134"/>
      <c r="AH231" s="134"/>
      <c r="AI231" s="134"/>
      <c r="AJ231" s="134"/>
    </row>
    <row r="232" s="129" customFormat="true" ht="15" hidden="false" customHeight="true" outlineLevel="0" collapsed="false">
      <c r="A232" s="325"/>
      <c r="B232" s="325"/>
      <c r="C232" s="183"/>
      <c r="D232" s="183"/>
      <c r="E232" s="183"/>
      <c r="F232" s="183"/>
      <c r="G232" s="361"/>
      <c r="H232" s="328"/>
      <c r="I232" s="3"/>
      <c r="J232" s="359"/>
      <c r="K232" s="362"/>
      <c r="L232" s="353"/>
      <c r="M232" s="363" t="s">
        <v>197</v>
      </c>
      <c r="N232" s="167"/>
      <c r="O232" s="167"/>
      <c r="P232" s="167"/>
      <c r="Q232" s="167"/>
      <c r="R232" s="167"/>
      <c r="S232" s="167"/>
      <c r="T232" s="167"/>
      <c r="U232" s="357"/>
      <c r="V232" s="167"/>
      <c r="W232" s="358"/>
      <c r="X232" s="134"/>
      <c r="Y232" s="131"/>
      <c r="Z232" s="131" t="str">
        <f aca="false">IF(M232="","",M232 )</f>
        <v>Добавить наименование системы теплоснабжения</v>
      </c>
      <c r="AA232" s="131"/>
      <c r="AB232" s="131"/>
      <c r="AC232" s="131"/>
      <c r="AD232" s="134"/>
      <c r="AE232" s="134"/>
      <c r="AF232" s="134"/>
      <c r="AG232" s="134"/>
      <c r="AH232" s="134"/>
      <c r="AI232" s="134"/>
      <c r="AJ232" s="134"/>
    </row>
    <row r="233" s="129" customFormat="true" ht="15" hidden="false" customHeight="true" outlineLevel="0" collapsed="false">
      <c r="A233" s="325"/>
      <c r="B233" s="183"/>
      <c r="C233" s="183"/>
      <c r="D233" s="183"/>
      <c r="E233" s="183"/>
      <c r="F233" s="183"/>
      <c r="G233" s="361"/>
      <c r="H233" s="328"/>
      <c r="I233" s="328"/>
      <c r="J233" s="359"/>
      <c r="K233" s="329"/>
      <c r="L233" s="353"/>
      <c r="M233" s="179" t="s">
        <v>114</v>
      </c>
      <c r="N233" s="167"/>
      <c r="O233" s="167"/>
      <c r="P233" s="167"/>
      <c r="Q233" s="167"/>
      <c r="R233" s="167"/>
      <c r="S233" s="167"/>
      <c r="T233" s="167"/>
      <c r="U233" s="357"/>
      <c r="V233" s="167"/>
      <c r="W233" s="358"/>
      <c r="X233" s="134"/>
      <c r="Y233" s="131"/>
      <c r="Z233" s="131" t="str">
        <f aca="false">IF(M233="","",M233 )</f>
        <v>Добавить территорию действия тарифа</v>
      </c>
      <c r="AA233" s="131"/>
      <c r="AB233" s="131"/>
      <c r="AC233" s="131"/>
      <c r="AD233" s="134"/>
      <c r="AE233" s="134"/>
      <c r="AF233" s="134"/>
      <c r="AG233" s="134"/>
      <c r="AH233" s="134"/>
      <c r="AI233" s="134"/>
      <c r="AJ233" s="134"/>
    </row>
    <row r="234" s="2" customFormat="true" ht="15" hidden="false" customHeight="true" outlineLevel="0" collapsed="false">
      <c r="L234" s="364"/>
      <c r="M234" s="286" t="s">
        <v>198</v>
      </c>
      <c r="N234" s="167"/>
      <c r="O234" s="167"/>
      <c r="P234" s="167"/>
      <c r="Q234" s="167"/>
      <c r="R234" s="167"/>
      <c r="S234" s="167"/>
      <c r="T234" s="167"/>
      <c r="U234" s="357"/>
      <c r="V234" s="167"/>
      <c r="W234" s="167"/>
      <c r="X234" s="167"/>
      <c r="Y234" s="167"/>
      <c r="Z234" s="167"/>
      <c r="AA234" s="167"/>
      <c r="AB234" s="357"/>
      <c r="AC234" s="167"/>
      <c r="AD234" s="358"/>
      <c r="AE234" s="365"/>
      <c r="AF234" s="365"/>
      <c r="AG234" s="365"/>
      <c r="AH234" s="365"/>
    </row>
    <row r="235" s="2" customFormat="true" ht="18.75" hidden="false" customHeight="true" outlineLevel="0" collapsed="false">
      <c r="X235" s="365"/>
      <c r="Y235" s="365"/>
      <c r="Z235" s="365"/>
      <c r="AA235" s="365"/>
      <c r="AB235" s="365"/>
      <c r="AC235" s="365"/>
      <c r="AD235" s="365"/>
      <c r="AE235" s="365"/>
      <c r="AF235" s="365"/>
      <c r="AG235" s="365"/>
      <c r="AH235" s="365"/>
      <c r="AI235" s="365"/>
      <c r="AJ235" s="365"/>
    </row>
    <row r="236" s="555" customFormat="true" ht="17.1" hidden="false" customHeight="true" outlineLevel="0" collapsed="false">
      <c r="G236" s="555" t="s">
        <v>342</v>
      </c>
      <c r="I236" s="555" t="s">
        <v>133</v>
      </c>
      <c r="X236" s="573"/>
      <c r="Y236" s="573"/>
      <c r="Z236" s="573"/>
      <c r="AA236" s="573"/>
      <c r="AB236" s="573"/>
      <c r="AC236" s="573"/>
      <c r="AD236" s="573"/>
      <c r="AE236" s="573"/>
      <c r="AF236" s="573"/>
      <c r="AG236" s="573"/>
      <c r="AH236" s="573"/>
      <c r="AI236" s="573"/>
      <c r="AJ236" s="573"/>
    </row>
    <row r="237" s="2" customFormat="true" ht="17.1" hidden="false" customHeight="true" outlineLevel="0" collapsed="false">
      <c r="L237" s="569"/>
      <c r="M237" s="569"/>
      <c r="N237" s="569"/>
      <c r="O237" s="569"/>
      <c r="P237" s="569"/>
      <c r="Q237" s="569"/>
      <c r="R237" s="569"/>
      <c r="S237" s="569"/>
      <c r="T237" s="569"/>
      <c r="U237" s="569"/>
      <c r="V237" s="569"/>
      <c r="W237" s="569"/>
      <c r="X237" s="365"/>
      <c r="Y237" s="365"/>
      <c r="Z237" s="365"/>
      <c r="AA237" s="365"/>
      <c r="AB237" s="365"/>
      <c r="AC237" s="365"/>
      <c r="AD237" s="365"/>
      <c r="AE237" s="365"/>
      <c r="AF237" s="365"/>
      <c r="AG237" s="365"/>
      <c r="AH237" s="365"/>
      <c r="AI237" s="365"/>
      <c r="AJ237" s="365"/>
    </row>
    <row r="238" s="129" customFormat="true" ht="22.5" hidden="false" customHeight="false" outlineLevel="0" collapsed="false">
      <c r="A238" s="325" t="n">
        <v>1</v>
      </c>
      <c r="B238" s="326"/>
      <c r="C238" s="326"/>
      <c r="D238" s="326"/>
      <c r="E238" s="327"/>
      <c r="F238" s="325"/>
      <c r="G238" s="325"/>
      <c r="H238" s="325"/>
      <c r="I238" s="293"/>
      <c r="J238" s="328"/>
      <c r="K238" s="329"/>
      <c r="L238" s="330" t="e">
        <f aca="false">mergeValue()</f>
        <v>#VALUE!</v>
      </c>
      <c r="M238" s="331" t="s">
        <v>121</v>
      </c>
      <c r="N238" s="332"/>
      <c r="O238" s="333"/>
      <c r="P238" s="333"/>
      <c r="Q238" s="333"/>
      <c r="R238" s="333"/>
      <c r="S238" s="333"/>
      <c r="T238" s="333"/>
      <c r="U238" s="333"/>
      <c r="V238" s="333"/>
      <c r="W238" s="333"/>
      <c r="X238" s="333"/>
      <c r="Y238" s="333"/>
      <c r="Z238" s="333"/>
      <c r="AA238" s="333"/>
      <c r="AB238" s="333"/>
      <c r="AC238" s="333"/>
      <c r="AD238" s="333"/>
      <c r="AE238" s="333"/>
      <c r="AF238" s="333"/>
      <c r="AG238" s="333"/>
      <c r="AH238" s="333"/>
      <c r="AI238" s="333"/>
      <c r="AJ238" s="333"/>
      <c r="AK238" s="333"/>
      <c r="AL238" s="333"/>
      <c r="AM238" s="333"/>
      <c r="AN238" s="333"/>
      <c r="AO238" s="333"/>
      <c r="AP238" s="333"/>
      <c r="AQ238" s="333"/>
      <c r="AR238" s="333"/>
      <c r="AS238" s="333"/>
      <c r="AT238" s="333"/>
      <c r="AU238" s="333"/>
      <c r="AV238" s="333"/>
      <c r="AW238" s="333"/>
      <c r="AX238" s="333"/>
      <c r="AY238" s="333"/>
      <c r="AZ238" s="333"/>
      <c r="BA238" s="333"/>
      <c r="BB238" s="333"/>
      <c r="BC238" s="333"/>
      <c r="BD238" s="333"/>
      <c r="BE238" s="333"/>
      <c r="BF238" s="333"/>
      <c r="BG238" s="333"/>
      <c r="BH238" s="333"/>
      <c r="BI238" s="333"/>
      <c r="BJ238" s="333"/>
      <c r="BK238" s="333"/>
      <c r="BL238" s="333"/>
      <c r="BM238" s="333"/>
      <c r="BN238" s="333"/>
      <c r="BO238" s="333"/>
      <c r="BP238" s="333"/>
      <c r="BQ238" s="333"/>
      <c r="BR238" s="333"/>
      <c r="BS238" s="333"/>
      <c r="BT238" s="333"/>
      <c r="BU238" s="333"/>
      <c r="BV238" s="333"/>
      <c r="BW238" s="333"/>
      <c r="BX238" s="333"/>
      <c r="BY238" s="333"/>
      <c r="BZ238" s="333"/>
      <c r="CA238" s="333"/>
      <c r="CB238" s="333"/>
      <c r="CC238" s="333"/>
      <c r="CD238" s="333"/>
      <c r="CE238" s="333"/>
      <c r="CF238" s="333"/>
      <c r="CG238" s="333"/>
      <c r="CH238" s="334" t="s">
        <v>182</v>
      </c>
      <c r="CI238" s="134"/>
      <c r="CJ238" s="131"/>
      <c r="CK238" s="131" t="str">
        <f aca="false">IF(M238="","",M238 )</f>
        <v>Наименование тарифа</v>
      </c>
      <c r="CL238" s="131"/>
      <c r="CM238" s="131"/>
      <c r="CN238" s="131"/>
      <c r="CO238" s="134"/>
      <c r="CP238" s="134"/>
      <c r="CQ238" s="134"/>
      <c r="CR238" s="134"/>
      <c r="CS238" s="134"/>
      <c r="CT238" s="134"/>
      <c r="CU238" s="134"/>
    </row>
    <row r="239" s="129" customFormat="true" ht="22.5" hidden="false" customHeight="false" outlineLevel="0" collapsed="false">
      <c r="A239" s="325"/>
      <c r="B239" s="325" t="n">
        <v>1</v>
      </c>
      <c r="C239" s="326"/>
      <c r="D239" s="326"/>
      <c r="E239" s="325"/>
      <c r="F239" s="325"/>
      <c r="G239" s="325"/>
      <c r="H239" s="325"/>
      <c r="I239" s="152"/>
      <c r="J239" s="335"/>
      <c r="K239" s="336"/>
      <c r="L239" s="330" t="e">
        <f aca="false">mergeValue() &amp;"."&amp;mergeValue()</f>
        <v>#VALUE!</v>
      </c>
      <c r="M239" s="337" t="s">
        <v>92</v>
      </c>
      <c r="N239" s="332"/>
      <c r="O239" s="333"/>
      <c r="P239" s="333"/>
      <c r="Q239" s="333"/>
      <c r="R239" s="333"/>
      <c r="S239" s="333"/>
      <c r="T239" s="333"/>
      <c r="U239" s="333"/>
      <c r="V239" s="333"/>
      <c r="W239" s="333"/>
      <c r="X239" s="333"/>
      <c r="Y239" s="333"/>
      <c r="Z239" s="333"/>
      <c r="AA239" s="333"/>
      <c r="AB239" s="333"/>
      <c r="AC239" s="333"/>
      <c r="AD239" s="333"/>
      <c r="AE239" s="333"/>
      <c r="AF239" s="333"/>
      <c r="AG239" s="333"/>
      <c r="AH239" s="333"/>
      <c r="AI239" s="333"/>
      <c r="AJ239" s="333"/>
      <c r="AK239" s="333"/>
      <c r="AL239" s="333"/>
      <c r="AM239" s="333"/>
      <c r="AN239" s="333"/>
      <c r="AO239" s="333"/>
      <c r="AP239" s="333"/>
      <c r="AQ239" s="333"/>
      <c r="AR239" s="333"/>
      <c r="AS239" s="333"/>
      <c r="AT239" s="333"/>
      <c r="AU239" s="333"/>
      <c r="AV239" s="333"/>
      <c r="AW239" s="333"/>
      <c r="AX239" s="333"/>
      <c r="AY239" s="333"/>
      <c r="AZ239" s="333"/>
      <c r="BA239" s="333"/>
      <c r="BB239" s="333"/>
      <c r="BC239" s="333"/>
      <c r="BD239" s="333"/>
      <c r="BE239" s="333"/>
      <c r="BF239" s="333"/>
      <c r="BG239" s="333"/>
      <c r="BH239" s="333"/>
      <c r="BI239" s="333"/>
      <c r="BJ239" s="333"/>
      <c r="BK239" s="333"/>
      <c r="BL239" s="333"/>
      <c r="BM239" s="333"/>
      <c r="BN239" s="333"/>
      <c r="BO239" s="333"/>
      <c r="BP239" s="333"/>
      <c r="BQ239" s="333"/>
      <c r="BR239" s="333"/>
      <c r="BS239" s="333"/>
      <c r="BT239" s="333"/>
      <c r="BU239" s="333"/>
      <c r="BV239" s="333"/>
      <c r="BW239" s="333"/>
      <c r="BX239" s="333"/>
      <c r="BY239" s="333"/>
      <c r="BZ239" s="333"/>
      <c r="CA239" s="333"/>
      <c r="CB239" s="333"/>
      <c r="CC239" s="333"/>
      <c r="CD239" s="333"/>
      <c r="CE239" s="333"/>
      <c r="CF239" s="333"/>
      <c r="CG239" s="333"/>
      <c r="CH239" s="334" t="s">
        <v>183</v>
      </c>
      <c r="CI239" s="134"/>
      <c r="CJ239" s="131"/>
      <c r="CK239" s="131" t="str">
        <f aca="false">IF(M239="","",M239 )</f>
        <v>Территория действия тарифа</v>
      </c>
      <c r="CL239" s="131"/>
      <c r="CM239" s="131"/>
      <c r="CN239" s="131"/>
      <c r="CO239" s="134"/>
      <c r="CP239" s="134"/>
      <c r="CQ239" s="134"/>
      <c r="CR239" s="134"/>
      <c r="CS239" s="134"/>
      <c r="CT239" s="134"/>
      <c r="CU239" s="134"/>
    </row>
    <row r="240" s="129" customFormat="true" ht="22.5" hidden="false" customHeight="false" outlineLevel="0" collapsed="false">
      <c r="A240" s="325"/>
      <c r="B240" s="325"/>
      <c r="C240" s="325" t="n">
        <v>1</v>
      </c>
      <c r="D240" s="326"/>
      <c r="E240" s="325"/>
      <c r="F240" s="325"/>
      <c r="G240" s="325"/>
      <c r="H240" s="325"/>
      <c r="I240" s="338"/>
      <c r="J240" s="335"/>
      <c r="K240" s="336"/>
      <c r="L240" s="330" t="e">
        <f aca="false">mergeValue() &amp;"."&amp;mergeValue()&amp;"."&amp;mergeValue()</f>
        <v>#VALUE!</v>
      </c>
      <c r="M240" s="339" t="s">
        <v>184</v>
      </c>
      <c r="N240" s="332"/>
      <c r="O240" s="333"/>
      <c r="P240" s="333"/>
      <c r="Q240" s="333"/>
      <c r="R240" s="333"/>
      <c r="S240" s="333"/>
      <c r="T240" s="333"/>
      <c r="U240" s="333"/>
      <c r="V240" s="333"/>
      <c r="W240" s="333"/>
      <c r="X240" s="333"/>
      <c r="Y240" s="333"/>
      <c r="Z240" s="333"/>
      <c r="AA240" s="333"/>
      <c r="AB240" s="333"/>
      <c r="AC240" s="333"/>
      <c r="AD240" s="333"/>
      <c r="AE240" s="333"/>
      <c r="AF240" s="333"/>
      <c r="AG240" s="333"/>
      <c r="AH240" s="333"/>
      <c r="AI240" s="333"/>
      <c r="AJ240" s="333"/>
      <c r="AK240" s="333"/>
      <c r="AL240" s="333"/>
      <c r="AM240" s="333"/>
      <c r="AN240" s="333"/>
      <c r="AO240" s="333"/>
      <c r="AP240" s="333"/>
      <c r="AQ240" s="333"/>
      <c r="AR240" s="333"/>
      <c r="AS240" s="333"/>
      <c r="AT240" s="333"/>
      <c r="AU240" s="333"/>
      <c r="AV240" s="333"/>
      <c r="AW240" s="333"/>
      <c r="AX240" s="333"/>
      <c r="AY240" s="333"/>
      <c r="AZ240" s="333"/>
      <c r="BA240" s="333"/>
      <c r="BB240" s="333"/>
      <c r="BC240" s="333"/>
      <c r="BD240" s="333"/>
      <c r="BE240" s="333"/>
      <c r="BF240" s="333"/>
      <c r="BG240" s="333"/>
      <c r="BH240" s="333"/>
      <c r="BI240" s="333"/>
      <c r="BJ240" s="333"/>
      <c r="BK240" s="333"/>
      <c r="BL240" s="333"/>
      <c r="BM240" s="333"/>
      <c r="BN240" s="333"/>
      <c r="BO240" s="333"/>
      <c r="BP240" s="333"/>
      <c r="BQ240" s="333"/>
      <c r="BR240" s="333"/>
      <c r="BS240" s="333"/>
      <c r="BT240" s="333"/>
      <c r="BU240" s="333"/>
      <c r="BV240" s="333"/>
      <c r="BW240" s="333"/>
      <c r="BX240" s="333"/>
      <c r="BY240" s="333"/>
      <c r="BZ240" s="333"/>
      <c r="CA240" s="333"/>
      <c r="CB240" s="333"/>
      <c r="CC240" s="333"/>
      <c r="CD240" s="333"/>
      <c r="CE240" s="333"/>
      <c r="CF240" s="333"/>
      <c r="CG240" s="333"/>
      <c r="CH240" s="334" t="s">
        <v>185</v>
      </c>
      <c r="CI240" s="134"/>
      <c r="CJ240" s="131"/>
      <c r="CK240" s="131" t="str">
        <f aca="false">IF(M240="","",M240 )</f>
        <v>Наименование системы теплоснабжения </v>
      </c>
      <c r="CL240" s="131"/>
      <c r="CM240" s="131"/>
      <c r="CN240" s="131"/>
      <c r="CO240" s="134"/>
      <c r="CP240" s="134"/>
      <c r="CQ240" s="134"/>
      <c r="CR240" s="134"/>
      <c r="CS240" s="134"/>
      <c r="CT240" s="134"/>
      <c r="CU240" s="134"/>
    </row>
    <row r="241" s="129" customFormat="true" ht="22.5" hidden="false" customHeight="false" outlineLevel="0" collapsed="false">
      <c r="A241" s="325"/>
      <c r="B241" s="325"/>
      <c r="C241" s="325"/>
      <c r="D241" s="325" t="n">
        <v>1</v>
      </c>
      <c r="E241" s="325"/>
      <c r="F241" s="325"/>
      <c r="G241" s="325"/>
      <c r="H241" s="325"/>
      <c r="I241" s="338"/>
      <c r="J241" s="335"/>
      <c r="K241" s="336"/>
      <c r="L241" s="330" t="e">
        <f aca="false">mergeValue() &amp;"."&amp;mergeValue()&amp;"."&amp;mergeValue()&amp;"."&amp;mergeValue()</f>
        <v>#VALUE!</v>
      </c>
      <c r="M241" s="340" t="s">
        <v>186</v>
      </c>
      <c r="N241" s="332"/>
      <c r="O241" s="333"/>
      <c r="P241" s="333"/>
      <c r="Q241" s="333"/>
      <c r="R241" s="333"/>
      <c r="S241" s="333"/>
      <c r="T241" s="333"/>
      <c r="U241" s="333"/>
      <c r="V241" s="333"/>
      <c r="W241" s="333"/>
      <c r="X241" s="333"/>
      <c r="Y241" s="333"/>
      <c r="Z241" s="333"/>
      <c r="AA241" s="333"/>
      <c r="AB241" s="333"/>
      <c r="AC241" s="333"/>
      <c r="AD241" s="333"/>
      <c r="AE241" s="333"/>
      <c r="AF241" s="333"/>
      <c r="AG241" s="333"/>
      <c r="AH241" s="333"/>
      <c r="AI241" s="333"/>
      <c r="AJ241" s="333"/>
      <c r="AK241" s="333"/>
      <c r="AL241" s="333"/>
      <c r="AM241" s="333"/>
      <c r="AN241" s="333"/>
      <c r="AO241" s="333"/>
      <c r="AP241" s="333"/>
      <c r="AQ241" s="333"/>
      <c r="AR241" s="333"/>
      <c r="AS241" s="333"/>
      <c r="AT241" s="333"/>
      <c r="AU241" s="333"/>
      <c r="AV241" s="333"/>
      <c r="AW241" s="333"/>
      <c r="AX241" s="333"/>
      <c r="AY241" s="333"/>
      <c r="AZ241" s="333"/>
      <c r="BA241" s="333"/>
      <c r="BB241" s="333"/>
      <c r="BC241" s="333"/>
      <c r="BD241" s="333"/>
      <c r="BE241" s="333"/>
      <c r="BF241" s="333"/>
      <c r="BG241" s="333"/>
      <c r="BH241" s="333"/>
      <c r="BI241" s="333"/>
      <c r="BJ241" s="333"/>
      <c r="BK241" s="333"/>
      <c r="BL241" s="333"/>
      <c r="BM241" s="333"/>
      <c r="BN241" s="333"/>
      <c r="BO241" s="333"/>
      <c r="BP241" s="333"/>
      <c r="BQ241" s="333"/>
      <c r="BR241" s="333"/>
      <c r="BS241" s="333"/>
      <c r="BT241" s="333"/>
      <c r="BU241" s="333"/>
      <c r="BV241" s="333"/>
      <c r="BW241" s="333"/>
      <c r="BX241" s="333"/>
      <c r="BY241" s="333"/>
      <c r="BZ241" s="333"/>
      <c r="CA241" s="333"/>
      <c r="CB241" s="333"/>
      <c r="CC241" s="333"/>
      <c r="CD241" s="333"/>
      <c r="CE241" s="333"/>
      <c r="CF241" s="333"/>
      <c r="CG241" s="333"/>
      <c r="CH241" s="334" t="s">
        <v>187</v>
      </c>
      <c r="CI241" s="134"/>
      <c r="CJ241" s="131"/>
      <c r="CK241" s="131" t="str">
        <f aca="false">IF(M241="","",M241 )</f>
        <v>Источник тепловой энергии  </v>
      </c>
      <c r="CL241" s="131"/>
      <c r="CM241" s="131"/>
      <c r="CN241" s="131"/>
      <c r="CO241" s="134"/>
      <c r="CP241" s="134"/>
      <c r="CQ241" s="134"/>
      <c r="CR241" s="134"/>
      <c r="CS241" s="134"/>
      <c r="CT241" s="134"/>
      <c r="CU241" s="134"/>
    </row>
    <row r="242" s="129" customFormat="true" ht="101.25" hidden="false" customHeight="false" outlineLevel="0" collapsed="false">
      <c r="A242" s="325"/>
      <c r="B242" s="325"/>
      <c r="C242" s="325"/>
      <c r="D242" s="325"/>
      <c r="E242" s="325" t="n">
        <v>1</v>
      </c>
      <c r="F242" s="325"/>
      <c r="G242" s="325"/>
      <c r="H242" s="326" t="n">
        <v>1</v>
      </c>
      <c r="I242" s="325" t="n">
        <v>1</v>
      </c>
      <c r="J242" s="325"/>
      <c r="K242" s="341"/>
      <c r="L242" s="330" t="e">
        <f aca="false">mergeValue() &amp;"."&amp;mergeValue()&amp;"."&amp;mergeValue()&amp;"."&amp;mergeValue()&amp;"."&amp;mergeValue()</f>
        <v>#VALUE!</v>
      </c>
      <c r="M242" s="342" t="s">
        <v>188</v>
      </c>
      <c r="N242" s="332"/>
      <c r="O242" s="343"/>
      <c r="P242" s="343"/>
      <c r="Q242" s="343"/>
      <c r="R242" s="343"/>
      <c r="S242" s="343"/>
      <c r="T242" s="343"/>
      <c r="U242" s="343"/>
      <c r="V242" s="343"/>
      <c r="W242" s="343"/>
      <c r="X242" s="343"/>
      <c r="Y242" s="343"/>
      <c r="Z242" s="343"/>
      <c r="AA242" s="343"/>
      <c r="AB242" s="343"/>
      <c r="AC242" s="343"/>
      <c r="AD242" s="343"/>
      <c r="AE242" s="343"/>
      <c r="AF242" s="343"/>
      <c r="AG242" s="343"/>
      <c r="AH242" s="343"/>
      <c r="AI242" s="343"/>
      <c r="AJ242" s="343"/>
      <c r="AK242" s="343"/>
      <c r="AL242" s="343"/>
      <c r="AM242" s="343"/>
      <c r="AN242" s="343"/>
      <c r="AO242" s="343"/>
      <c r="AP242" s="343"/>
      <c r="AQ242" s="343"/>
      <c r="AR242" s="343"/>
      <c r="AS242" s="343"/>
      <c r="AT242" s="343"/>
      <c r="AU242" s="343"/>
      <c r="AV242" s="343"/>
      <c r="AW242" s="343"/>
      <c r="AX242" s="343"/>
      <c r="AY242" s="343"/>
      <c r="AZ242" s="343"/>
      <c r="BA242" s="343"/>
      <c r="BB242" s="343"/>
      <c r="BC242" s="343"/>
      <c r="BD242" s="343"/>
      <c r="BE242" s="343"/>
      <c r="BF242" s="343"/>
      <c r="BG242" s="343"/>
      <c r="BH242" s="343"/>
      <c r="BI242" s="343"/>
      <c r="BJ242" s="343"/>
      <c r="BK242" s="343"/>
      <c r="BL242" s="343"/>
      <c r="BM242" s="343"/>
      <c r="BN242" s="343"/>
      <c r="BO242" s="343"/>
      <c r="BP242" s="343"/>
      <c r="BQ242" s="343"/>
      <c r="BR242" s="343"/>
      <c r="BS242" s="343"/>
      <c r="BT242" s="343"/>
      <c r="BU242" s="343"/>
      <c r="BV242" s="343"/>
      <c r="BW242" s="343"/>
      <c r="BX242" s="343"/>
      <c r="BY242" s="343"/>
      <c r="BZ242" s="343"/>
      <c r="CA242" s="343"/>
      <c r="CB242" s="343"/>
      <c r="CC242" s="343"/>
      <c r="CD242" s="343"/>
      <c r="CE242" s="343"/>
      <c r="CF242" s="343"/>
      <c r="CG242" s="343"/>
      <c r="CH242" s="334" t="s">
        <v>189</v>
      </c>
      <c r="CI242" s="134"/>
      <c r="CJ242" s="131"/>
      <c r="CK242" s="131" t="str">
        <f aca="false">IF(M242="","",M242 )</f>
        <v>Схема подключения теплопотребляющей установки к коллектору источника тепловой энергии</v>
      </c>
      <c r="CL242" s="131"/>
      <c r="CM242" s="131"/>
      <c r="CN242" s="131"/>
      <c r="CO242" s="134"/>
      <c r="CP242" s="134"/>
      <c r="CQ242" s="134"/>
      <c r="CR242" s="134"/>
      <c r="CS242" s="134"/>
      <c r="CT242" s="134"/>
      <c r="CU242" s="134"/>
    </row>
    <row r="243" s="129" customFormat="true" ht="90" hidden="false" customHeight="false" outlineLevel="0" collapsed="false">
      <c r="A243" s="325"/>
      <c r="B243" s="325"/>
      <c r="C243" s="325"/>
      <c r="D243" s="325"/>
      <c r="E243" s="325"/>
      <c r="F243" s="325" t="n">
        <v>1</v>
      </c>
      <c r="G243" s="326"/>
      <c r="H243" s="326"/>
      <c r="I243" s="325"/>
      <c r="J243" s="325" t="n">
        <v>1</v>
      </c>
      <c r="K243" s="344"/>
      <c r="L243" s="330" t="e">
        <f aca="false">mergeValue() &amp;"."&amp;mergeValue()&amp;"."&amp;mergeValue()&amp;"."&amp;mergeValue()&amp;"."&amp;mergeValue()&amp;"."&amp;mergeValue()</f>
        <v>#VALUE!</v>
      </c>
      <c r="M243" s="345" t="s">
        <v>190</v>
      </c>
      <c r="N243" s="332"/>
      <c r="O243" s="343"/>
      <c r="P243" s="343"/>
      <c r="Q243" s="343"/>
      <c r="R243" s="343"/>
      <c r="S243" s="343"/>
      <c r="T243" s="343"/>
      <c r="U243" s="343"/>
      <c r="V243" s="343"/>
      <c r="W243" s="343"/>
      <c r="X243" s="343"/>
      <c r="Y243" s="343"/>
      <c r="Z243" s="343"/>
      <c r="AA243" s="343"/>
      <c r="AB243" s="343"/>
      <c r="AC243" s="343"/>
      <c r="AD243" s="343"/>
      <c r="AE243" s="343"/>
      <c r="AF243" s="343"/>
      <c r="AG243" s="343"/>
      <c r="AH243" s="343"/>
      <c r="AI243" s="343"/>
      <c r="AJ243" s="343"/>
      <c r="AK243" s="343"/>
      <c r="AL243" s="343"/>
      <c r="AM243" s="343"/>
      <c r="AN243" s="343"/>
      <c r="AO243" s="343"/>
      <c r="AP243" s="343"/>
      <c r="AQ243" s="343"/>
      <c r="AR243" s="343"/>
      <c r="AS243" s="343"/>
      <c r="AT243" s="343"/>
      <c r="AU243" s="343"/>
      <c r="AV243" s="343"/>
      <c r="AW243" s="343"/>
      <c r="AX243" s="343"/>
      <c r="AY243" s="343"/>
      <c r="AZ243" s="343"/>
      <c r="BA243" s="343"/>
      <c r="BB243" s="343"/>
      <c r="BC243" s="343"/>
      <c r="BD243" s="343"/>
      <c r="BE243" s="343"/>
      <c r="BF243" s="343"/>
      <c r="BG243" s="343"/>
      <c r="BH243" s="343"/>
      <c r="BI243" s="343"/>
      <c r="BJ243" s="343"/>
      <c r="BK243" s="343"/>
      <c r="BL243" s="343"/>
      <c r="BM243" s="343"/>
      <c r="BN243" s="343"/>
      <c r="BO243" s="343"/>
      <c r="BP243" s="343"/>
      <c r="BQ243" s="343"/>
      <c r="BR243" s="343"/>
      <c r="BS243" s="343"/>
      <c r="BT243" s="343"/>
      <c r="BU243" s="343"/>
      <c r="BV243" s="343"/>
      <c r="BW243" s="343"/>
      <c r="BX243" s="343"/>
      <c r="BY243" s="343"/>
      <c r="BZ243" s="343"/>
      <c r="CA243" s="343"/>
      <c r="CB243" s="343"/>
      <c r="CC243" s="343"/>
      <c r="CD243" s="343"/>
      <c r="CE243" s="343"/>
      <c r="CF243" s="343"/>
      <c r="CG243" s="343"/>
      <c r="CH243" s="334" t="s">
        <v>191</v>
      </c>
      <c r="CI243" s="134"/>
      <c r="CJ243" s="131"/>
      <c r="CK243" s="131" t="str">
        <f aca="false">IF(M243="","",M243 )</f>
        <v>Группа потребителей</v>
      </c>
      <c r="CL243" s="131"/>
      <c r="CM243" s="131"/>
      <c r="CN243" s="131"/>
      <c r="CO243" s="134"/>
      <c r="CP243" s="134"/>
      <c r="CQ243" s="134"/>
      <c r="CR243" s="134"/>
      <c r="CS243" s="134"/>
      <c r="CT243" s="134"/>
      <c r="CU243" s="134"/>
    </row>
    <row r="244" s="129" customFormat="true" ht="189" hidden="false" customHeight="true" outlineLevel="0" collapsed="false">
      <c r="A244" s="325"/>
      <c r="B244" s="325"/>
      <c r="C244" s="325"/>
      <c r="D244" s="325"/>
      <c r="E244" s="325"/>
      <c r="F244" s="325"/>
      <c r="G244" s="326" t="n">
        <v>1</v>
      </c>
      <c r="H244" s="326"/>
      <c r="I244" s="325"/>
      <c r="J244" s="325"/>
      <c r="K244" s="344" t="n">
        <v>1</v>
      </c>
      <c r="L244" s="330" t="e">
        <f aca="false">mergeValue() &amp;"."&amp;mergeValue()&amp;"."&amp;mergeValue()&amp;"."&amp;mergeValue()&amp;"."&amp;mergeValue()&amp;"."&amp;mergeValue()&amp;"."&amp;mergeValue()</f>
        <v>#VALUE!</v>
      </c>
      <c r="M244" s="346"/>
      <c r="N244" s="332"/>
      <c r="O244" s="367"/>
      <c r="P244" s="347"/>
      <c r="Q244" s="348"/>
      <c r="R244" s="349"/>
      <c r="S244" s="350" t="s">
        <v>91</v>
      </c>
      <c r="T244" s="349"/>
      <c r="U244" s="350" t="s">
        <v>91</v>
      </c>
      <c r="V244" s="367"/>
      <c r="W244" s="347"/>
      <c r="X244" s="348"/>
      <c r="Y244" s="349"/>
      <c r="Z244" s="350" t="s">
        <v>91</v>
      </c>
      <c r="AA244" s="349"/>
      <c r="AB244" s="350" t="s">
        <v>91</v>
      </c>
      <c r="AC244" s="367"/>
      <c r="AD244" s="347"/>
      <c r="AE244" s="348"/>
      <c r="AF244" s="349"/>
      <c r="AG244" s="350" t="s">
        <v>91</v>
      </c>
      <c r="AH244" s="349"/>
      <c r="AI244" s="350" t="s">
        <v>91</v>
      </c>
      <c r="AJ244" s="367"/>
      <c r="AK244" s="347"/>
      <c r="AL244" s="348"/>
      <c r="AM244" s="349"/>
      <c r="AN244" s="350" t="s">
        <v>91</v>
      </c>
      <c r="AO244" s="349"/>
      <c r="AP244" s="350" t="s">
        <v>91</v>
      </c>
      <c r="AQ244" s="367"/>
      <c r="AR244" s="347"/>
      <c r="AS244" s="348"/>
      <c r="AT244" s="349"/>
      <c r="AU244" s="350" t="s">
        <v>91</v>
      </c>
      <c r="AV244" s="349"/>
      <c r="AW244" s="350" t="s">
        <v>91</v>
      </c>
      <c r="AX244" s="367"/>
      <c r="AY244" s="347"/>
      <c r="AZ244" s="348"/>
      <c r="BA244" s="349"/>
      <c r="BB244" s="350" t="s">
        <v>91</v>
      </c>
      <c r="BC244" s="349"/>
      <c r="BD244" s="350" t="s">
        <v>91</v>
      </c>
      <c r="BE244" s="367"/>
      <c r="BF244" s="347"/>
      <c r="BG244" s="348"/>
      <c r="BH244" s="349"/>
      <c r="BI244" s="350" t="s">
        <v>91</v>
      </c>
      <c r="BJ244" s="349"/>
      <c r="BK244" s="350" t="s">
        <v>91</v>
      </c>
      <c r="BL244" s="367"/>
      <c r="BM244" s="347"/>
      <c r="BN244" s="348"/>
      <c r="BO244" s="349"/>
      <c r="BP244" s="350" t="s">
        <v>91</v>
      </c>
      <c r="BQ244" s="349"/>
      <c r="BR244" s="350" t="s">
        <v>91</v>
      </c>
      <c r="BS244" s="367"/>
      <c r="BT244" s="347"/>
      <c r="BU244" s="348"/>
      <c r="BV244" s="349"/>
      <c r="BW244" s="350" t="s">
        <v>91</v>
      </c>
      <c r="BX244" s="349"/>
      <c r="BY244" s="350" t="s">
        <v>91</v>
      </c>
      <c r="BZ244" s="367"/>
      <c r="CA244" s="347"/>
      <c r="CB244" s="348"/>
      <c r="CC244" s="349"/>
      <c r="CD244" s="350" t="s">
        <v>91</v>
      </c>
      <c r="CE244" s="349"/>
      <c r="CF244" s="350" t="s">
        <v>35</v>
      </c>
      <c r="CG244" s="347"/>
      <c r="CH244" s="276" t="s">
        <v>192</v>
      </c>
      <c r="CI244" s="134" t="e">
        <f aca="false">strCheckDate()</f>
        <v>#VALUE!</v>
      </c>
      <c r="CJ244" s="131"/>
      <c r="CK244" s="131" t="str">
        <f aca="false">IF(M244="","",M244 )</f>
        <v/>
      </c>
      <c r="CL244" s="131"/>
      <c r="CM244" s="131"/>
      <c r="CN244" s="131"/>
      <c r="CO244" s="134"/>
      <c r="CP244" s="134"/>
      <c r="CQ244" s="134"/>
      <c r="CR244" s="134"/>
      <c r="CS244" s="134"/>
      <c r="CT244" s="134"/>
      <c r="CU244" s="134"/>
    </row>
    <row r="245" s="129" customFormat="true" ht="11.25" hidden="true" customHeight="true" outlineLevel="0" collapsed="false">
      <c r="A245" s="325"/>
      <c r="B245" s="325"/>
      <c r="C245" s="325"/>
      <c r="D245" s="325"/>
      <c r="E245" s="325"/>
      <c r="F245" s="325"/>
      <c r="G245" s="326"/>
      <c r="H245" s="326"/>
      <c r="I245" s="325"/>
      <c r="J245" s="325"/>
      <c r="K245" s="344"/>
      <c r="L245" s="351"/>
      <c r="M245" s="332"/>
      <c r="N245" s="332"/>
      <c r="O245" s="347"/>
      <c r="P245" s="347"/>
      <c r="Q245" s="352" t="str">
        <f aca="false">R244 &amp; "-" &amp; T244</f>
        <v>-</v>
      </c>
      <c r="R245" s="349"/>
      <c r="S245" s="350"/>
      <c r="T245" s="349"/>
      <c r="U245" s="350"/>
      <c r="V245" s="347"/>
      <c r="W245" s="347"/>
      <c r="X245" s="352" t="str">
        <f aca="false">Y244 &amp; "-" &amp; AA244</f>
        <v>-</v>
      </c>
      <c r="Y245" s="349"/>
      <c r="Z245" s="350"/>
      <c r="AA245" s="349"/>
      <c r="AB245" s="350"/>
      <c r="AC245" s="347"/>
      <c r="AD245" s="347"/>
      <c r="AE245" s="352" t="str">
        <f aca="false">AF244 &amp; "-" &amp; AH244</f>
        <v>-</v>
      </c>
      <c r="AF245" s="349"/>
      <c r="AG245" s="350"/>
      <c r="AH245" s="349"/>
      <c r="AI245" s="350"/>
      <c r="AJ245" s="347"/>
      <c r="AK245" s="347"/>
      <c r="AL245" s="352" t="str">
        <f aca="false">AM244 &amp; "-" &amp; AO244</f>
        <v>-</v>
      </c>
      <c r="AM245" s="349"/>
      <c r="AN245" s="350"/>
      <c r="AO245" s="349"/>
      <c r="AP245" s="350"/>
      <c r="AQ245" s="347"/>
      <c r="AR245" s="347"/>
      <c r="AS245" s="352" t="str">
        <f aca="false">AT244 &amp; "-" &amp; AV244</f>
        <v>-</v>
      </c>
      <c r="AT245" s="349"/>
      <c r="AU245" s="350"/>
      <c r="AV245" s="349"/>
      <c r="AW245" s="350"/>
      <c r="AX245" s="347"/>
      <c r="AY245" s="347"/>
      <c r="AZ245" s="352" t="str">
        <f aca="false">BA244 &amp; "-" &amp; BC244</f>
        <v>-</v>
      </c>
      <c r="BA245" s="349"/>
      <c r="BB245" s="350"/>
      <c r="BC245" s="349"/>
      <c r="BD245" s="350"/>
      <c r="BE245" s="347"/>
      <c r="BF245" s="347"/>
      <c r="BG245" s="352" t="str">
        <f aca="false">BH244 &amp; "-" &amp; BJ244</f>
        <v>-</v>
      </c>
      <c r="BH245" s="349"/>
      <c r="BI245" s="350"/>
      <c r="BJ245" s="349"/>
      <c r="BK245" s="350"/>
      <c r="BL245" s="347"/>
      <c r="BM245" s="347"/>
      <c r="BN245" s="352" t="str">
        <f aca="false">BO244 &amp; "-" &amp; BQ244</f>
        <v>-</v>
      </c>
      <c r="BO245" s="349"/>
      <c r="BP245" s="350"/>
      <c r="BQ245" s="349"/>
      <c r="BR245" s="350"/>
      <c r="BS245" s="347"/>
      <c r="BT245" s="347"/>
      <c r="BU245" s="352" t="str">
        <f aca="false">BV244 &amp; "-" &amp; BX244</f>
        <v>-</v>
      </c>
      <c r="BV245" s="349"/>
      <c r="BW245" s="350"/>
      <c r="BX245" s="349"/>
      <c r="BY245" s="350"/>
      <c r="BZ245" s="347"/>
      <c r="CA245" s="347"/>
      <c r="CB245" s="352" t="str">
        <f aca="false">CC244 &amp; "-" &amp; CE244</f>
        <v>-</v>
      </c>
      <c r="CC245" s="349"/>
      <c r="CD245" s="350"/>
      <c r="CE245" s="349"/>
      <c r="CF245" s="350"/>
      <c r="CG245" s="347"/>
      <c r="CH245" s="276"/>
      <c r="CI245" s="134"/>
      <c r="CJ245" s="131"/>
      <c r="CK245" s="131" t="str">
        <f aca="false">IF(M245="","",M245 )</f>
        <v/>
      </c>
      <c r="CL245" s="131"/>
      <c r="CM245" s="131"/>
      <c r="CN245" s="131"/>
      <c r="CO245" s="134"/>
      <c r="CP245" s="134"/>
      <c r="CQ245" s="134"/>
      <c r="CR245" s="134"/>
      <c r="CS245" s="134"/>
      <c r="CT245" s="134"/>
      <c r="CU245" s="134"/>
    </row>
    <row r="246" s="129" customFormat="true" ht="15" hidden="false" customHeight="true" outlineLevel="0" collapsed="false">
      <c r="A246" s="325"/>
      <c r="B246" s="325"/>
      <c r="C246" s="325"/>
      <c r="D246" s="325"/>
      <c r="E246" s="325"/>
      <c r="F246" s="325"/>
      <c r="G246" s="325"/>
      <c r="H246" s="326"/>
      <c r="I246" s="325"/>
      <c r="J246" s="325"/>
      <c r="K246" s="341"/>
      <c r="L246" s="353"/>
      <c r="M246" s="354" t="s">
        <v>193</v>
      </c>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355"/>
      <c r="CH246" s="276"/>
      <c r="CI246" s="134"/>
      <c r="CJ246" s="131"/>
      <c r="CK246" s="131" t="str">
        <f aca="false">IF(M246="","",M246 )</f>
        <v>Добавить вид теплоносителя (параметры теплоносителя)</v>
      </c>
      <c r="CL246" s="131"/>
      <c r="CM246" s="131"/>
      <c r="CN246" s="131"/>
      <c r="CO246" s="134"/>
      <c r="CP246" s="134"/>
      <c r="CQ246" s="134"/>
      <c r="CR246" s="134"/>
      <c r="CS246" s="134"/>
      <c r="CT246" s="134"/>
      <c r="CU246" s="134"/>
    </row>
    <row r="247" s="129" customFormat="true" ht="15" hidden="false" customHeight="true" outlineLevel="0" collapsed="false">
      <c r="A247" s="325"/>
      <c r="B247" s="325"/>
      <c r="C247" s="325"/>
      <c r="D247" s="325"/>
      <c r="E247" s="325"/>
      <c r="F247" s="325"/>
      <c r="G247" s="325"/>
      <c r="H247" s="326"/>
      <c r="I247" s="325"/>
      <c r="J247" s="325"/>
      <c r="K247" s="341"/>
      <c r="L247" s="353"/>
      <c r="M247" s="356" t="s">
        <v>194</v>
      </c>
      <c r="N247" s="167"/>
      <c r="O247" s="167"/>
      <c r="P247" s="167"/>
      <c r="Q247" s="167"/>
      <c r="R247" s="167"/>
      <c r="S247" s="167"/>
      <c r="T247" s="167"/>
      <c r="U247" s="357"/>
      <c r="V247" s="167"/>
      <c r="W247" s="167"/>
      <c r="X247" s="167"/>
      <c r="Y247" s="167"/>
      <c r="Z247" s="167"/>
      <c r="AA247" s="167"/>
      <c r="AB247" s="357"/>
      <c r="AC247" s="167"/>
      <c r="AD247" s="167"/>
      <c r="AE247" s="167"/>
      <c r="AF247" s="167"/>
      <c r="AG247" s="167"/>
      <c r="AH247" s="167"/>
      <c r="AI247" s="357"/>
      <c r="AJ247" s="167"/>
      <c r="AK247" s="167"/>
      <c r="AL247" s="167"/>
      <c r="AM247" s="167"/>
      <c r="AN247" s="167"/>
      <c r="AO247" s="167"/>
      <c r="AP247" s="357"/>
      <c r="AQ247" s="167"/>
      <c r="AR247" s="167"/>
      <c r="AS247" s="167"/>
      <c r="AT247" s="167"/>
      <c r="AU247" s="167"/>
      <c r="AV247" s="167"/>
      <c r="AW247" s="357"/>
      <c r="AX247" s="167"/>
      <c r="AY247" s="167"/>
      <c r="AZ247" s="167"/>
      <c r="BA247" s="167"/>
      <c r="BB247" s="167"/>
      <c r="BC247" s="167"/>
      <c r="BD247" s="357"/>
      <c r="BE247" s="167"/>
      <c r="BF247" s="167"/>
      <c r="BG247" s="167"/>
      <c r="BH247" s="167"/>
      <c r="BI247" s="167"/>
      <c r="BJ247" s="167"/>
      <c r="BK247" s="357"/>
      <c r="BL247" s="167"/>
      <c r="BM247" s="167"/>
      <c r="BN247" s="167"/>
      <c r="BO247" s="167"/>
      <c r="BP247" s="167"/>
      <c r="BQ247" s="167"/>
      <c r="BR247" s="357"/>
      <c r="BS247" s="167"/>
      <c r="BT247" s="167"/>
      <c r="BU247" s="167"/>
      <c r="BV247" s="167"/>
      <c r="BW247" s="167"/>
      <c r="BX247" s="167"/>
      <c r="BY247" s="357"/>
      <c r="BZ247" s="167"/>
      <c r="CA247" s="167"/>
      <c r="CB247" s="167"/>
      <c r="CC247" s="167"/>
      <c r="CD247" s="167"/>
      <c r="CE247" s="167"/>
      <c r="CF247" s="357"/>
      <c r="CG247" s="167"/>
      <c r="CH247" s="358"/>
      <c r="CI247" s="134"/>
      <c r="CJ247" s="131"/>
      <c r="CK247" s="131" t="str">
        <f aca="false">IF(M247="","",M247 )</f>
        <v>Добавить группу потребителей</v>
      </c>
      <c r="CL247" s="131"/>
      <c r="CM247" s="131"/>
      <c r="CN247" s="131"/>
      <c r="CO247" s="134"/>
      <c r="CP247" s="134"/>
      <c r="CQ247" s="134"/>
      <c r="CR247" s="134"/>
      <c r="CS247" s="134"/>
      <c r="CT247" s="134"/>
      <c r="CU247" s="134"/>
    </row>
    <row r="248" s="129" customFormat="true" ht="15" hidden="false" customHeight="true" outlineLevel="0" collapsed="false">
      <c r="A248" s="325"/>
      <c r="B248" s="325"/>
      <c r="C248" s="325"/>
      <c r="D248" s="325"/>
      <c r="E248" s="183"/>
      <c r="F248" s="325"/>
      <c r="G248" s="325"/>
      <c r="H248" s="325"/>
      <c r="I248" s="328"/>
      <c r="J248" s="359"/>
      <c r="K248" s="329"/>
      <c r="L248" s="353"/>
      <c r="M248" s="360" t="s">
        <v>195</v>
      </c>
      <c r="N248" s="167"/>
      <c r="O248" s="167"/>
      <c r="P248" s="167"/>
      <c r="Q248" s="167"/>
      <c r="R248" s="167"/>
      <c r="S248" s="167"/>
      <c r="T248" s="167"/>
      <c r="U248" s="357"/>
      <c r="V248" s="167"/>
      <c r="W248" s="167"/>
      <c r="X248" s="167"/>
      <c r="Y248" s="167"/>
      <c r="Z248" s="167"/>
      <c r="AA248" s="167"/>
      <c r="AB248" s="357"/>
      <c r="AC248" s="167"/>
      <c r="AD248" s="167"/>
      <c r="AE248" s="167"/>
      <c r="AF248" s="167"/>
      <c r="AG248" s="167"/>
      <c r="AH248" s="167"/>
      <c r="AI248" s="357"/>
      <c r="AJ248" s="167"/>
      <c r="AK248" s="167"/>
      <c r="AL248" s="167"/>
      <c r="AM248" s="167"/>
      <c r="AN248" s="167"/>
      <c r="AO248" s="167"/>
      <c r="AP248" s="357"/>
      <c r="AQ248" s="167"/>
      <c r="AR248" s="167"/>
      <c r="AS248" s="167"/>
      <c r="AT248" s="167"/>
      <c r="AU248" s="167"/>
      <c r="AV248" s="167"/>
      <c r="AW248" s="357"/>
      <c r="AX248" s="167"/>
      <c r="AY248" s="167"/>
      <c r="AZ248" s="167"/>
      <c r="BA248" s="167"/>
      <c r="BB248" s="167"/>
      <c r="BC248" s="167"/>
      <c r="BD248" s="357"/>
      <c r="BE248" s="167"/>
      <c r="BF248" s="167"/>
      <c r="BG248" s="167"/>
      <c r="BH248" s="167"/>
      <c r="BI248" s="167"/>
      <c r="BJ248" s="167"/>
      <c r="BK248" s="357"/>
      <c r="BL248" s="167"/>
      <c r="BM248" s="167"/>
      <c r="BN248" s="167"/>
      <c r="BO248" s="167"/>
      <c r="BP248" s="167"/>
      <c r="BQ248" s="167"/>
      <c r="BR248" s="357"/>
      <c r="BS248" s="167"/>
      <c r="BT248" s="167"/>
      <c r="BU248" s="167"/>
      <c r="BV248" s="167"/>
      <c r="BW248" s="167"/>
      <c r="BX248" s="167"/>
      <c r="BY248" s="357"/>
      <c r="BZ248" s="167"/>
      <c r="CA248" s="167"/>
      <c r="CB248" s="167"/>
      <c r="CC248" s="167"/>
      <c r="CD248" s="167"/>
      <c r="CE248" s="167"/>
      <c r="CF248" s="357"/>
      <c r="CG248" s="167"/>
      <c r="CH248" s="358"/>
      <c r="CI248" s="134"/>
      <c r="CJ248" s="131"/>
      <c r="CK248" s="131" t="str">
        <f aca="false">IF(M248="","",M248 )</f>
        <v>Добавить схему подключения</v>
      </c>
      <c r="CL248" s="131"/>
      <c r="CM248" s="131"/>
      <c r="CN248" s="131"/>
      <c r="CO248" s="134"/>
      <c r="CP248" s="134"/>
      <c r="CQ248" s="134"/>
      <c r="CR248" s="134"/>
      <c r="CS248" s="134"/>
      <c r="CT248" s="134"/>
      <c r="CU248" s="134"/>
    </row>
    <row r="249" s="129" customFormat="true" ht="15" hidden="false" customHeight="true" outlineLevel="0" collapsed="false">
      <c r="A249" s="325"/>
      <c r="B249" s="325"/>
      <c r="C249" s="325"/>
      <c r="D249" s="183"/>
      <c r="E249" s="183"/>
      <c r="F249" s="325"/>
      <c r="G249" s="325"/>
      <c r="H249" s="325"/>
      <c r="I249" s="328"/>
      <c r="J249" s="359"/>
      <c r="K249" s="329"/>
      <c r="L249" s="353"/>
      <c r="M249" s="278" t="s">
        <v>196</v>
      </c>
      <c r="N249" s="167"/>
      <c r="O249" s="167"/>
      <c r="P249" s="167"/>
      <c r="Q249" s="167"/>
      <c r="R249" s="167"/>
      <c r="S249" s="167"/>
      <c r="T249" s="167"/>
      <c r="U249" s="357"/>
      <c r="V249" s="167"/>
      <c r="W249" s="167"/>
      <c r="X249" s="167"/>
      <c r="Y249" s="167"/>
      <c r="Z249" s="167"/>
      <c r="AA249" s="167"/>
      <c r="AB249" s="357"/>
      <c r="AC249" s="167"/>
      <c r="AD249" s="167"/>
      <c r="AE249" s="167"/>
      <c r="AF249" s="167"/>
      <c r="AG249" s="167"/>
      <c r="AH249" s="167"/>
      <c r="AI249" s="357"/>
      <c r="AJ249" s="167"/>
      <c r="AK249" s="167"/>
      <c r="AL249" s="167"/>
      <c r="AM249" s="167"/>
      <c r="AN249" s="167"/>
      <c r="AO249" s="167"/>
      <c r="AP249" s="357"/>
      <c r="AQ249" s="167"/>
      <c r="AR249" s="167"/>
      <c r="AS249" s="167"/>
      <c r="AT249" s="167"/>
      <c r="AU249" s="167"/>
      <c r="AV249" s="167"/>
      <c r="AW249" s="357"/>
      <c r="AX249" s="167"/>
      <c r="AY249" s="167"/>
      <c r="AZ249" s="167"/>
      <c r="BA249" s="167"/>
      <c r="BB249" s="167"/>
      <c r="BC249" s="167"/>
      <c r="BD249" s="357"/>
      <c r="BE249" s="167"/>
      <c r="BF249" s="167"/>
      <c r="BG249" s="167"/>
      <c r="BH249" s="167"/>
      <c r="BI249" s="167"/>
      <c r="BJ249" s="167"/>
      <c r="BK249" s="357"/>
      <c r="BL249" s="167"/>
      <c r="BM249" s="167"/>
      <c r="BN249" s="167"/>
      <c r="BO249" s="167"/>
      <c r="BP249" s="167"/>
      <c r="BQ249" s="167"/>
      <c r="BR249" s="357"/>
      <c r="BS249" s="167"/>
      <c r="BT249" s="167"/>
      <c r="BU249" s="167"/>
      <c r="BV249" s="167"/>
      <c r="BW249" s="167"/>
      <c r="BX249" s="167"/>
      <c r="BY249" s="357"/>
      <c r="BZ249" s="167"/>
      <c r="CA249" s="167"/>
      <c r="CB249" s="167"/>
      <c r="CC249" s="167"/>
      <c r="CD249" s="167"/>
      <c r="CE249" s="167"/>
      <c r="CF249" s="357"/>
      <c r="CG249" s="167"/>
      <c r="CH249" s="358"/>
      <c r="CI249" s="134"/>
      <c r="CJ249" s="131"/>
      <c r="CK249" s="131" t="str">
        <f aca="false">IF(M249="","",M249 )</f>
        <v>Добавить источник тепловой энергии</v>
      </c>
      <c r="CL249" s="131"/>
      <c r="CM249" s="131"/>
      <c r="CN249" s="131"/>
      <c r="CO249" s="134"/>
      <c r="CP249" s="134"/>
      <c r="CQ249" s="134"/>
      <c r="CR249" s="134"/>
      <c r="CS249" s="134"/>
      <c r="CT249" s="134"/>
      <c r="CU249" s="134"/>
    </row>
    <row r="250" s="129" customFormat="true" ht="15" hidden="false" customHeight="true" outlineLevel="0" collapsed="false">
      <c r="A250" s="325"/>
      <c r="B250" s="325"/>
      <c r="C250" s="183"/>
      <c r="D250" s="183"/>
      <c r="E250" s="183"/>
      <c r="F250" s="183"/>
      <c r="G250" s="361"/>
      <c r="H250" s="328"/>
      <c r="I250" s="3"/>
      <c r="J250" s="359"/>
      <c r="K250" s="362"/>
      <c r="L250" s="353"/>
      <c r="M250" s="363" t="s">
        <v>197</v>
      </c>
      <c r="N250" s="167"/>
      <c r="O250" s="167"/>
      <c r="P250" s="167"/>
      <c r="Q250" s="167"/>
      <c r="R250" s="167"/>
      <c r="S250" s="167"/>
      <c r="T250" s="167"/>
      <c r="U250" s="357"/>
      <c r="V250" s="167"/>
      <c r="W250" s="167"/>
      <c r="X250" s="167"/>
      <c r="Y250" s="167"/>
      <c r="Z250" s="167"/>
      <c r="AA250" s="167"/>
      <c r="AB250" s="357"/>
      <c r="AC250" s="167"/>
      <c r="AD250" s="167"/>
      <c r="AE250" s="167"/>
      <c r="AF250" s="167"/>
      <c r="AG250" s="167"/>
      <c r="AH250" s="167"/>
      <c r="AI250" s="357"/>
      <c r="AJ250" s="167"/>
      <c r="AK250" s="167"/>
      <c r="AL250" s="167"/>
      <c r="AM250" s="167"/>
      <c r="AN250" s="167"/>
      <c r="AO250" s="167"/>
      <c r="AP250" s="357"/>
      <c r="AQ250" s="167"/>
      <c r="AR250" s="167"/>
      <c r="AS250" s="167"/>
      <c r="AT250" s="167"/>
      <c r="AU250" s="167"/>
      <c r="AV250" s="167"/>
      <c r="AW250" s="357"/>
      <c r="AX250" s="167"/>
      <c r="AY250" s="167"/>
      <c r="AZ250" s="167"/>
      <c r="BA250" s="167"/>
      <c r="BB250" s="167"/>
      <c r="BC250" s="167"/>
      <c r="BD250" s="357"/>
      <c r="BE250" s="167"/>
      <c r="BF250" s="167"/>
      <c r="BG250" s="167"/>
      <c r="BH250" s="167"/>
      <c r="BI250" s="167"/>
      <c r="BJ250" s="167"/>
      <c r="BK250" s="357"/>
      <c r="BL250" s="167"/>
      <c r="BM250" s="167"/>
      <c r="BN250" s="167"/>
      <c r="BO250" s="167"/>
      <c r="BP250" s="167"/>
      <c r="BQ250" s="167"/>
      <c r="BR250" s="357"/>
      <c r="BS250" s="167"/>
      <c r="BT250" s="167"/>
      <c r="BU250" s="167"/>
      <c r="BV250" s="167"/>
      <c r="BW250" s="167"/>
      <c r="BX250" s="167"/>
      <c r="BY250" s="357"/>
      <c r="BZ250" s="167"/>
      <c r="CA250" s="167"/>
      <c r="CB250" s="167"/>
      <c r="CC250" s="167"/>
      <c r="CD250" s="167"/>
      <c r="CE250" s="167"/>
      <c r="CF250" s="357"/>
      <c r="CG250" s="167"/>
      <c r="CH250" s="358"/>
      <c r="CI250" s="134"/>
      <c r="CJ250" s="131"/>
      <c r="CK250" s="131" t="str">
        <f aca="false">IF(M250="","",M250 )</f>
        <v>Добавить наименование системы теплоснабжения</v>
      </c>
      <c r="CL250" s="131"/>
      <c r="CM250" s="131"/>
      <c r="CN250" s="131"/>
      <c r="CO250" s="134"/>
      <c r="CP250" s="134"/>
      <c r="CQ250" s="134"/>
      <c r="CR250" s="134"/>
      <c r="CS250" s="134"/>
      <c r="CT250" s="134"/>
      <c r="CU250" s="134"/>
    </row>
    <row r="251" s="129" customFormat="true" ht="15" hidden="false" customHeight="true" outlineLevel="0" collapsed="false">
      <c r="A251" s="325"/>
      <c r="B251" s="183"/>
      <c r="C251" s="183"/>
      <c r="D251" s="183"/>
      <c r="E251" s="183"/>
      <c r="F251" s="183"/>
      <c r="G251" s="361"/>
      <c r="H251" s="328"/>
      <c r="I251" s="328"/>
      <c r="J251" s="359"/>
      <c r="K251" s="329"/>
      <c r="L251" s="353"/>
      <c r="M251" s="179" t="s">
        <v>114</v>
      </c>
      <c r="N251" s="167"/>
      <c r="O251" s="167"/>
      <c r="P251" s="167"/>
      <c r="Q251" s="167"/>
      <c r="R251" s="167"/>
      <c r="S251" s="167"/>
      <c r="T251" s="167"/>
      <c r="U251" s="357"/>
      <c r="V251" s="167"/>
      <c r="W251" s="167"/>
      <c r="X251" s="167"/>
      <c r="Y251" s="167"/>
      <c r="Z251" s="167"/>
      <c r="AA251" s="167"/>
      <c r="AB251" s="357"/>
      <c r="AC251" s="167"/>
      <c r="AD251" s="167"/>
      <c r="AE251" s="167"/>
      <c r="AF251" s="167"/>
      <c r="AG251" s="167"/>
      <c r="AH251" s="167"/>
      <c r="AI251" s="357"/>
      <c r="AJ251" s="167"/>
      <c r="AK251" s="167"/>
      <c r="AL251" s="167"/>
      <c r="AM251" s="167"/>
      <c r="AN251" s="167"/>
      <c r="AO251" s="167"/>
      <c r="AP251" s="357"/>
      <c r="AQ251" s="167"/>
      <c r="AR251" s="167"/>
      <c r="AS251" s="167"/>
      <c r="AT251" s="167"/>
      <c r="AU251" s="167"/>
      <c r="AV251" s="167"/>
      <c r="AW251" s="357"/>
      <c r="AX251" s="167"/>
      <c r="AY251" s="167"/>
      <c r="AZ251" s="167"/>
      <c r="BA251" s="167"/>
      <c r="BB251" s="167"/>
      <c r="BC251" s="167"/>
      <c r="BD251" s="357"/>
      <c r="BE251" s="167"/>
      <c r="BF251" s="167"/>
      <c r="BG251" s="167"/>
      <c r="BH251" s="167"/>
      <c r="BI251" s="167"/>
      <c r="BJ251" s="167"/>
      <c r="BK251" s="357"/>
      <c r="BL251" s="167"/>
      <c r="BM251" s="167"/>
      <c r="BN251" s="167"/>
      <c r="BO251" s="167"/>
      <c r="BP251" s="167"/>
      <c r="BQ251" s="167"/>
      <c r="BR251" s="357"/>
      <c r="BS251" s="167"/>
      <c r="BT251" s="167"/>
      <c r="BU251" s="167"/>
      <c r="BV251" s="167"/>
      <c r="BW251" s="167"/>
      <c r="BX251" s="167"/>
      <c r="BY251" s="357"/>
      <c r="BZ251" s="167"/>
      <c r="CA251" s="167"/>
      <c r="CB251" s="167"/>
      <c r="CC251" s="167"/>
      <c r="CD251" s="167"/>
      <c r="CE251" s="167"/>
      <c r="CF251" s="357"/>
      <c r="CG251" s="167"/>
      <c r="CH251" s="358"/>
      <c r="CI251" s="134"/>
      <c r="CJ251" s="131"/>
      <c r="CK251" s="131" t="str">
        <f aca="false">IF(M251="","",M251 )</f>
        <v>Добавить территорию действия тарифа</v>
      </c>
      <c r="CL251" s="131"/>
      <c r="CM251" s="131"/>
      <c r="CN251" s="131"/>
      <c r="CO251" s="134"/>
      <c r="CP251" s="134"/>
      <c r="CQ251" s="134"/>
      <c r="CR251" s="134"/>
      <c r="CS251" s="134"/>
      <c r="CT251" s="134"/>
      <c r="CU251" s="134"/>
    </row>
    <row r="252" s="2" customFormat="true" ht="15" hidden="false" customHeight="true" outlineLevel="0" collapsed="false">
      <c r="L252" s="364"/>
      <c r="M252" s="286" t="s">
        <v>198</v>
      </c>
      <c r="N252" s="167"/>
      <c r="O252" s="167"/>
      <c r="P252" s="167"/>
      <c r="Q252" s="167"/>
      <c r="R252" s="167"/>
      <c r="S252" s="167"/>
      <c r="T252" s="167"/>
      <c r="U252" s="357"/>
      <c r="V252" s="167"/>
      <c r="W252" s="358"/>
      <c r="X252" s="365"/>
      <c r="Y252" s="365"/>
      <c r="Z252" s="365"/>
      <c r="AA252" s="365"/>
      <c r="AB252" s="365"/>
      <c r="AC252" s="365"/>
      <c r="AD252" s="365"/>
      <c r="AE252" s="365"/>
      <c r="AF252" s="365"/>
      <c r="AG252" s="365"/>
      <c r="AH252" s="365"/>
    </row>
    <row r="253" s="7" customFormat="true" ht="15" hidden="false" customHeight="true" outlineLevel="0" collapsed="false">
      <c r="A253" s="183"/>
      <c r="B253" s="183"/>
      <c r="C253" s="183"/>
      <c r="D253" s="183"/>
      <c r="E253" s="183"/>
      <c r="F253" s="183"/>
      <c r="G253" s="361"/>
      <c r="H253" s="183"/>
      <c r="I253" s="596"/>
      <c r="J253" s="574"/>
      <c r="K253" s="596"/>
      <c r="M253" s="575"/>
      <c r="N253" s="153"/>
      <c r="O253" s="153"/>
      <c r="P253" s="153"/>
      <c r="Q253" s="153"/>
      <c r="R253" s="153"/>
      <c r="S253" s="153"/>
      <c r="T253" s="153"/>
      <c r="U253" s="578"/>
      <c r="V253" s="153"/>
      <c r="W253" s="153"/>
      <c r="X253" s="153"/>
      <c r="Y253" s="153"/>
      <c r="Z253" s="153"/>
      <c r="AA253" s="153"/>
      <c r="AB253" s="578"/>
      <c r="AC253" s="153"/>
      <c r="AD253" s="578"/>
      <c r="AE253" s="183"/>
      <c r="AF253" s="183"/>
      <c r="AG253" s="183"/>
      <c r="AH253" s="183"/>
    </row>
    <row r="254" s="555" customFormat="true" ht="11.25" hidden="false" customHeight="false" outlineLevel="0" collapsed="false">
      <c r="A254" s="555" t="s">
        <v>348</v>
      </c>
    </row>
    <row r="255" customFormat="false" ht="11.25" hidden="false" customHeight="false" outlineLevel="0" collapsed="false"/>
    <row r="256" s="532" customFormat="true" ht="15" hidden="false" customHeight="true" outlineLevel="0" collapsed="false">
      <c r="C256" s="540"/>
      <c r="D256" s="541"/>
      <c r="E256" s="542"/>
    </row>
    <row r="258" s="555" customFormat="true" ht="17.1" hidden="false" customHeight="true" outlineLevel="0" collapsed="false">
      <c r="A258" s="555" t="s">
        <v>349</v>
      </c>
    </row>
    <row r="260" s="129" customFormat="true" ht="17.1" hidden="false" customHeight="true" outlineLevel="0" collapsed="false">
      <c r="A260" s="415"/>
      <c r="B260" s="415"/>
      <c r="C260" s="296"/>
      <c r="D260" s="379"/>
      <c r="E260" s="597" t="n">
        <v>1</v>
      </c>
      <c r="F260" s="406"/>
      <c r="G260" s="406"/>
      <c r="H260" s="406"/>
      <c r="I260" s="406"/>
      <c r="J260" s="406"/>
      <c r="K260" s="406"/>
      <c r="L260" s="406"/>
      <c r="M260" s="406"/>
      <c r="N260" s="406"/>
      <c r="O260" s="406"/>
      <c r="P260" s="406"/>
      <c r="Q260" s="406"/>
      <c r="R260" s="598"/>
      <c r="S260" s="598"/>
      <c r="T260" s="598"/>
      <c r="U260" s="599"/>
      <c r="V260" s="599"/>
      <c r="W260" s="599"/>
      <c r="X260" s="600"/>
    </row>
    <row r="262" s="555" customFormat="true" ht="17.1" hidden="false" customHeight="true" outlineLevel="0" collapsed="false">
      <c r="A262" s="555" t="s">
        <v>348</v>
      </c>
    </row>
    <row r="263" customFormat="false" ht="17.1" hidden="false" customHeight="true" outlineLevel="0" collapsed="false">
      <c r="G263" s="558"/>
      <c r="H263" s="558"/>
    </row>
    <row r="264" s="129" customFormat="true" ht="17.1" hidden="false" customHeight="true" outlineLevel="0" collapsed="false">
      <c r="A264" s="601"/>
      <c r="B264" s="128"/>
      <c r="C264" s="296"/>
      <c r="D264" s="379"/>
      <c r="E264" s="437" t="s">
        <v>97</v>
      </c>
      <c r="F264" s="406"/>
      <c r="G264" s="406"/>
      <c r="H264" s="406"/>
      <c r="I264" s="406"/>
      <c r="J264" s="598"/>
      <c r="K264" s="598"/>
      <c r="L264" s="598"/>
      <c r="M264" s="599"/>
      <c r="N264" s="599"/>
      <c r="O264" s="599"/>
      <c r="P264" s="600"/>
      <c r="Q264" s="172"/>
      <c r="R264" s="172"/>
      <c r="S264" s="172"/>
      <c r="T264" s="172"/>
      <c r="U264" s="172"/>
      <c r="V264" s="172"/>
      <c r="W264" s="172"/>
      <c r="X264" s="172"/>
    </row>
    <row r="266" s="555" customFormat="true" ht="17.1" hidden="false" customHeight="true" outlineLevel="0" collapsed="false">
      <c r="A266" s="555" t="s">
        <v>350</v>
      </c>
    </row>
    <row r="267" customFormat="false" ht="17.1" hidden="false" customHeight="true" outlineLevel="0" collapsed="false">
      <c r="G267" s="558"/>
      <c r="H267" s="558"/>
    </row>
    <row r="268" s="129" customFormat="true" ht="17.1" hidden="false" customHeight="true" outlineLevel="0" collapsed="false">
      <c r="A268" s="601"/>
      <c r="B268" s="128"/>
      <c r="C268" s="296"/>
      <c r="D268" s="379"/>
      <c r="E268" s="437" t="s">
        <v>97</v>
      </c>
      <c r="F268" s="406"/>
      <c r="G268" s="406"/>
      <c r="H268" s="406"/>
      <c r="I268" s="406"/>
      <c r="J268" s="598"/>
      <c r="K268" s="598"/>
      <c r="L268" s="598"/>
      <c r="M268" s="599"/>
      <c r="N268" s="599"/>
      <c r="O268" s="599"/>
      <c r="P268" s="600"/>
      <c r="Q268" s="172"/>
      <c r="R268" s="172"/>
      <c r="S268" s="172"/>
      <c r="T268" s="172"/>
      <c r="U268" s="172"/>
      <c r="V268" s="172"/>
      <c r="W268" s="172"/>
      <c r="X268" s="172"/>
    </row>
    <row r="270" s="555" customFormat="true" ht="17.1" hidden="false" customHeight="true" outlineLevel="0" collapsed="false">
      <c r="A270" s="555" t="s">
        <v>351</v>
      </c>
      <c r="B270" s="555" t="s">
        <v>352</v>
      </c>
      <c r="C270" s="555" t="s">
        <v>353</v>
      </c>
    </row>
    <row r="272" s="57" customFormat="true" ht="20.1" hidden="false" customHeight="true" outlineLevel="0" collapsed="false">
      <c r="A272" s="602"/>
      <c r="B272" s="55"/>
      <c r="C272" s="56"/>
      <c r="D272" s="104"/>
      <c r="F272" s="603" t="s">
        <v>354</v>
      </c>
      <c r="G272" s="125"/>
      <c r="I272" s="59"/>
    </row>
    <row r="273" s="57" customFormat="true" ht="22.5" hidden="false" customHeight="false" outlineLevel="0" collapsed="false">
      <c r="A273" s="602"/>
      <c r="B273" s="118"/>
      <c r="C273" s="56"/>
      <c r="D273" s="119"/>
      <c r="E273" s="120" t="s">
        <v>355</v>
      </c>
      <c r="F273" s="604"/>
      <c r="G273" s="125"/>
      <c r="I273" s="59"/>
    </row>
    <row r="274" s="57" customFormat="true" ht="19.5" hidden="false" customHeight="false" outlineLevel="0" collapsed="false">
      <c r="A274" s="602"/>
      <c r="B274" s="118"/>
      <c r="C274" s="56"/>
      <c r="D274" s="119"/>
      <c r="E274" s="120" t="s">
        <v>356</v>
      </c>
      <c r="F274" s="604"/>
      <c r="G274" s="125"/>
      <c r="I274" s="59"/>
    </row>
    <row r="275" s="57" customFormat="true" ht="13.5" hidden="false" customHeight="true" outlineLevel="0" collapsed="false">
      <c r="A275" s="55"/>
      <c r="B275" s="55"/>
      <c r="C275" s="56"/>
      <c r="D275" s="79"/>
      <c r="E275" s="86"/>
      <c r="F275" s="605"/>
      <c r="G275" s="104"/>
      <c r="I275" s="59"/>
    </row>
    <row r="276" s="57" customFormat="true" ht="20.1" hidden="false" customHeight="true" outlineLevel="0" collapsed="false">
      <c r="A276" s="602"/>
      <c r="B276" s="55"/>
      <c r="C276" s="56"/>
      <c r="D276" s="104"/>
      <c r="F276" s="603" t="s">
        <v>357</v>
      </c>
      <c r="G276" s="125"/>
      <c r="I276" s="59"/>
    </row>
    <row r="277" s="57" customFormat="true" ht="22.5" hidden="false" customHeight="false" outlineLevel="0" collapsed="false">
      <c r="A277" s="602"/>
      <c r="B277" s="118"/>
      <c r="C277" s="56"/>
      <c r="D277" s="119"/>
      <c r="E277" s="121" t="s">
        <v>79</v>
      </c>
      <c r="F277" s="604"/>
      <c r="G277" s="125"/>
      <c r="I277" s="59"/>
    </row>
    <row r="278" s="57" customFormat="true" ht="22.5" hidden="false" customHeight="false" outlineLevel="0" collapsed="false">
      <c r="A278" s="602"/>
      <c r="B278" s="118"/>
      <c r="C278" s="56"/>
      <c r="D278" s="119"/>
      <c r="E278" s="121" t="s">
        <v>358</v>
      </c>
      <c r="F278" s="604"/>
      <c r="G278" s="125"/>
      <c r="I278" s="59"/>
    </row>
    <row r="279" s="57" customFormat="true" ht="13.5" hidden="false" customHeight="true" outlineLevel="0" collapsed="false">
      <c r="A279" s="55"/>
      <c r="B279" s="55"/>
      <c r="C279" s="56"/>
      <c r="D279" s="79"/>
      <c r="E279" s="86"/>
      <c r="F279" s="605"/>
      <c r="G279" s="104"/>
      <c r="I279" s="59"/>
    </row>
    <row r="280" s="57" customFormat="true" ht="20.1" hidden="false" customHeight="true" outlineLevel="0" collapsed="false">
      <c r="A280" s="602"/>
      <c r="B280" s="55"/>
      <c r="C280" s="56"/>
      <c r="D280" s="104"/>
      <c r="F280" s="603" t="s">
        <v>359</v>
      </c>
      <c r="G280" s="125"/>
      <c r="I280" s="59"/>
    </row>
    <row r="281" s="57" customFormat="true" ht="22.5" hidden="false" customHeight="false" outlineLevel="0" collapsed="false">
      <c r="A281" s="602"/>
      <c r="B281" s="118"/>
      <c r="C281" s="56"/>
      <c r="D281" s="119"/>
      <c r="E281" s="121" t="s">
        <v>79</v>
      </c>
      <c r="F281" s="604"/>
      <c r="G281" s="125"/>
      <c r="I281" s="59"/>
    </row>
    <row r="282" s="57" customFormat="true" ht="22.5" hidden="false" customHeight="false" outlineLevel="0" collapsed="false">
      <c r="A282" s="602"/>
      <c r="B282" s="118"/>
      <c r="C282" s="56"/>
      <c r="D282" s="119"/>
      <c r="E282" s="121" t="s">
        <v>358</v>
      </c>
      <c r="F282" s="604"/>
      <c r="G282" s="125"/>
      <c r="I282" s="59"/>
    </row>
    <row r="283" s="57" customFormat="true" ht="13.5" hidden="false" customHeight="true" outlineLevel="0" collapsed="false">
      <c r="A283" s="55"/>
      <c r="B283" s="55"/>
      <c r="C283" s="56"/>
      <c r="D283" s="79"/>
      <c r="E283" s="86"/>
      <c r="F283" s="605"/>
      <c r="G283" s="104"/>
      <c r="I283" s="59"/>
    </row>
    <row r="284" s="57" customFormat="true" ht="20.1" hidden="false" customHeight="true" outlineLevel="0" collapsed="false">
      <c r="A284" s="602"/>
      <c r="B284" s="55"/>
      <c r="C284" s="56"/>
      <c r="D284" s="104"/>
      <c r="F284" s="603" t="s">
        <v>360</v>
      </c>
      <c r="G284" s="125"/>
      <c r="I284" s="59"/>
    </row>
    <row r="285" s="57" customFormat="true" ht="22.5" hidden="false" customHeight="false" outlineLevel="0" collapsed="false">
      <c r="A285" s="602"/>
      <c r="B285" s="118"/>
      <c r="C285" s="56"/>
      <c r="D285" s="119"/>
      <c r="E285" s="120" t="s">
        <v>79</v>
      </c>
      <c r="F285" s="604"/>
      <c r="G285" s="125"/>
      <c r="I285" s="59"/>
    </row>
    <row r="286" s="57" customFormat="true" ht="19.5" hidden="false" customHeight="false" outlineLevel="0" collapsed="false">
      <c r="A286" s="602"/>
      <c r="B286" s="118"/>
      <c r="C286" s="56"/>
      <c r="D286" s="119"/>
      <c r="E286" s="120" t="s">
        <v>81</v>
      </c>
      <c r="F286" s="604"/>
      <c r="G286" s="125"/>
      <c r="I286" s="59"/>
    </row>
    <row r="287" s="57" customFormat="true" ht="22.5" hidden="false" customHeight="false" outlineLevel="0" collapsed="false">
      <c r="A287" s="602"/>
      <c r="B287" s="118"/>
      <c r="C287" s="56"/>
      <c r="D287" s="119"/>
      <c r="E287" s="121" t="s">
        <v>358</v>
      </c>
      <c r="F287" s="604"/>
      <c r="G287" s="125"/>
      <c r="I287" s="59"/>
    </row>
    <row r="288" s="57" customFormat="true" ht="19.5" hidden="false" customHeight="false" outlineLevel="0" collapsed="false">
      <c r="A288" s="602"/>
      <c r="B288" s="118"/>
      <c r="C288" s="56"/>
      <c r="D288" s="119"/>
      <c r="E288" s="120" t="s">
        <v>361</v>
      </c>
      <c r="F288" s="604"/>
      <c r="G288" s="125"/>
      <c r="I288" s="59"/>
    </row>
    <row r="290" s="555" customFormat="true" ht="17.1" hidden="false" customHeight="true" outlineLevel="0" collapsed="false">
      <c r="A290" s="555" t="s">
        <v>362</v>
      </c>
    </row>
    <row r="292" s="525" customFormat="true" ht="14.25" hidden="false" customHeight="false" outlineLevel="0" collapsed="false">
      <c r="A292" s="3" t="s">
        <v>99</v>
      </c>
      <c r="B292" s="519"/>
      <c r="C292" s="520"/>
      <c r="D292" s="521"/>
      <c r="E292" s="522"/>
      <c r="F292" s="523"/>
      <c r="G292" s="523"/>
      <c r="H292" s="523"/>
      <c r="I292" s="349"/>
      <c r="J292" s="483"/>
      <c r="K292" s="606"/>
      <c r="M292" s="526" t="e">
        <f aca="false">IF(ISERROR(INDEX(#NAME?,MATCH(E292,#NAME?,0),1)),"",INDEX(#NAME?,MATCH(E292,#NAME?,0),1))</f>
        <v>#N/A</v>
      </c>
    </row>
    <row r="295" s="7" customFormat="true" ht="15" hidden="false" customHeight="false" outlineLevel="0" collapsed="false">
      <c r="A295" s="555" t="s">
        <v>363</v>
      </c>
      <c r="B295" s="555"/>
      <c r="C295" s="555"/>
      <c r="D295" s="555"/>
      <c r="E295" s="555"/>
      <c r="F295" s="555"/>
      <c r="G295" s="555"/>
      <c r="H295" s="555"/>
      <c r="I295" s="555"/>
      <c r="J295" s="555"/>
      <c r="K295" s="555"/>
      <c r="L295" s="555"/>
      <c r="M295" s="555"/>
      <c r="N295" s="555"/>
      <c r="O295" s="555"/>
      <c r="P295" s="555"/>
      <c r="Q295" s="555"/>
      <c r="R295" s="555"/>
      <c r="S295" s="555"/>
      <c r="T295" s="555"/>
      <c r="U295" s="607"/>
      <c r="V295" s="555"/>
      <c r="W295" s="555"/>
    </row>
    <row r="296" s="7" customFormat="true" ht="15" hidden="false" customHeight="false" outlineLevel="0" collapsed="false">
      <c r="D296" s="608"/>
      <c r="E296" s="608"/>
      <c r="F296" s="608"/>
      <c r="G296" s="608"/>
      <c r="H296" s="608"/>
      <c r="I296" s="608"/>
      <c r="J296" s="608"/>
      <c r="K296" s="608"/>
      <c r="L296" s="608"/>
      <c r="U296" s="609"/>
    </row>
    <row r="297" s="184" customFormat="true" ht="15" hidden="false" customHeight="true" outlineLevel="0" collapsed="false">
      <c r="A297" s="172"/>
      <c r="B297" s="128" t="s">
        <v>108</v>
      </c>
      <c r="C297" s="610"/>
      <c r="D297" s="156" t="n">
        <v>1</v>
      </c>
      <c r="E297" s="343"/>
      <c r="F297" s="175"/>
      <c r="G297" s="156" t="n">
        <v>0</v>
      </c>
      <c r="H297" s="176"/>
      <c r="I297" s="177"/>
      <c r="J297" s="178" t="s">
        <v>110</v>
      </c>
      <c r="K297" s="179"/>
      <c r="L297" s="180"/>
      <c r="M297" s="131" t="e">
        <f aca="false">mergeValue()</f>
        <v>#VALUE!</v>
      </c>
      <c r="N297" s="134"/>
      <c r="O297" s="134"/>
      <c r="P297" s="131" t="e">
        <f aca="false">IF(ISERROR(MATCH(Q297,#NAME?,0)),"n","y")</f>
        <v>#N/A</v>
      </c>
      <c r="Q297" s="134"/>
      <c r="R297" s="131" t="str">
        <f aca="false">K297&amp;"("&amp;L297&amp;")"</f>
        <v>()</v>
      </c>
      <c r="S297" s="128"/>
      <c r="T297" s="128"/>
      <c r="U297" s="181"/>
      <c r="V297" s="128"/>
      <c r="W297" s="128"/>
      <c r="X297" s="128"/>
      <c r="Y297" s="182"/>
      <c r="Z297" s="182"/>
      <c r="AA297" s="183"/>
      <c r="AB297" s="183"/>
      <c r="AC297" s="183"/>
      <c r="AD297" s="183"/>
      <c r="AE297" s="183"/>
      <c r="AF297" s="183"/>
      <c r="AG297" s="183"/>
      <c r="AH297" s="183"/>
      <c r="AI297" s="183"/>
      <c r="AJ297" s="183"/>
      <c r="AK297" s="183"/>
      <c r="AL297" s="183"/>
      <c r="AM297" s="183"/>
      <c r="AN297" s="183"/>
      <c r="AO297" s="183"/>
      <c r="AP297" s="183"/>
      <c r="AQ297" s="183"/>
      <c r="AR297" s="183"/>
      <c r="AS297" s="183"/>
      <c r="AT297" s="183"/>
      <c r="AU297" s="183"/>
      <c r="AV297" s="183"/>
      <c r="AW297" s="183"/>
      <c r="AX297" s="183"/>
      <c r="AY297" s="183"/>
      <c r="AZ297" s="183"/>
      <c r="BA297" s="183"/>
      <c r="BB297" s="183"/>
      <c r="BC297" s="183"/>
      <c r="BD297" s="183"/>
      <c r="BE297" s="183"/>
      <c r="BF297" s="183"/>
      <c r="BG297" s="183"/>
      <c r="BH297" s="183"/>
      <c r="BI297" s="183"/>
      <c r="BJ297" s="183"/>
      <c r="BK297" s="183"/>
      <c r="BL297" s="183"/>
      <c r="BM297" s="183"/>
      <c r="BN297" s="183"/>
      <c r="BO297" s="183"/>
      <c r="BP297" s="183"/>
      <c r="BQ297" s="183"/>
      <c r="BR297" s="183"/>
      <c r="BS297" s="183"/>
      <c r="BT297" s="183"/>
      <c r="BU297" s="183"/>
      <c r="BV297" s="182"/>
      <c r="BW297" s="182"/>
      <c r="BX297" s="182"/>
      <c r="BY297" s="182"/>
      <c r="BZ297" s="182"/>
      <c r="CA297" s="182"/>
      <c r="CB297" s="182"/>
      <c r="CC297" s="182"/>
      <c r="CD297" s="182"/>
      <c r="CE297" s="182"/>
    </row>
    <row r="298" s="184" customFormat="true" ht="15" hidden="false" customHeight="true" outlineLevel="0" collapsed="false">
      <c r="A298" s="172"/>
      <c r="B298" s="172"/>
      <c r="C298" s="610"/>
      <c r="D298" s="156"/>
      <c r="E298" s="343"/>
      <c r="F298" s="177"/>
      <c r="G298" s="611"/>
      <c r="H298" s="179" t="s">
        <v>165</v>
      </c>
      <c r="I298" s="611"/>
      <c r="J298" s="611"/>
      <c r="K298" s="612"/>
      <c r="L298" s="180"/>
      <c r="M298" s="134"/>
      <c r="N298" s="134"/>
      <c r="O298" s="134"/>
      <c r="P298" s="134"/>
      <c r="Q298" s="131"/>
      <c r="R298" s="134"/>
      <c r="S298" s="128"/>
      <c r="T298" s="128"/>
      <c r="U298" s="181"/>
      <c r="V298" s="128"/>
      <c r="W298" s="128"/>
      <c r="X298" s="128"/>
      <c r="Y298" s="182"/>
      <c r="Z298" s="182"/>
      <c r="AA298" s="183"/>
      <c r="AB298" s="183"/>
      <c r="AC298" s="183"/>
      <c r="AD298" s="183"/>
      <c r="AE298" s="183"/>
      <c r="AF298" s="183"/>
      <c r="AG298" s="183"/>
      <c r="AH298" s="183"/>
      <c r="AI298" s="183"/>
      <c r="AJ298" s="183"/>
      <c r="AK298" s="183"/>
      <c r="AL298" s="183"/>
      <c r="AM298" s="183"/>
      <c r="AN298" s="183"/>
      <c r="AO298" s="183"/>
      <c r="AP298" s="183"/>
      <c r="AQ298" s="183"/>
      <c r="AR298" s="183"/>
      <c r="AS298" s="183"/>
      <c r="AT298" s="183"/>
      <c r="AU298" s="183"/>
      <c r="AV298" s="183"/>
      <c r="AW298" s="183"/>
      <c r="AX298" s="183"/>
      <c r="AY298" s="183"/>
      <c r="AZ298" s="183"/>
      <c r="BA298" s="183"/>
      <c r="BB298" s="183"/>
      <c r="BC298" s="183"/>
      <c r="BD298" s="183"/>
      <c r="BE298" s="183"/>
      <c r="BF298" s="183"/>
      <c r="BG298" s="183"/>
      <c r="BH298" s="183"/>
      <c r="BI298" s="183"/>
      <c r="BJ298" s="183"/>
      <c r="BK298" s="183"/>
      <c r="BL298" s="183"/>
      <c r="BM298" s="183"/>
      <c r="BN298" s="183"/>
      <c r="BO298" s="183"/>
      <c r="BP298" s="183"/>
      <c r="BQ298" s="183"/>
      <c r="BR298" s="183"/>
      <c r="BS298" s="183"/>
      <c r="BT298" s="183"/>
      <c r="BU298" s="183"/>
      <c r="BV298" s="182"/>
      <c r="BW298" s="182"/>
      <c r="BX298" s="182"/>
      <c r="BY298" s="182"/>
      <c r="BZ298" s="182"/>
      <c r="CA298" s="182"/>
      <c r="CB298" s="182"/>
      <c r="CC298" s="182"/>
      <c r="CD298" s="182"/>
      <c r="CE298" s="182"/>
    </row>
    <row r="299" s="7" customFormat="true" ht="15" hidden="false" customHeight="false" outlineLevel="0" collapsed="false">
      <c r="Q299" s="613"/>
      <c r="U299" s="609"/>
    </row>
    <row r="300" s="7" customFormat="true" ht="15" hidden="false" customHeight="false" outlineLevel="0" collapsed="false">
      <c r="A300" s="555" t="s">
        <v>364</v>
      </c>
      <c r="B300" s="555"/>
      <c r="C300" s="555"/>
      <c r="D300" s="555"/>
      <c r="E300" s="555"/>
      <c r="F300" s="555"/>
      <c r="G300" s="555"/>
      <c r="H300" s="555"/>
      <c r="I300" s="555"/>
      <c r="J300" s="555"/>
      <c r="K300" s="555"/>
      <c r="L300" s="555"/>
      <c r="M300" s="555"/>
      <c r="N300" s="555"/>
      <c r="O300" s="555"/>
      <c r="P300" s="555"/>
      <c r="Q300" s="614"/>
      <c r="R300" s="555"/>
      <c r="S300" s="555"/>
      <c r="T300" s="555"/>
      <c r="U300" s="607"/>
      <c r="V300" s="555"/>
      <c r="W300" s="555"/>
    </row>
    <row r="301" s="7" customFormat="true" ht="15" hidden="false" customHeight="false" outlineLevel="0" collapsed="false">
      <c r="F301" s="608"/>
      <c r="G301" s="608"/>
      <c r="H301" s="608"/>
      <c r="I301" s="608"/>
      <c r="J301" s="608"/>
      <c r="K301" s="608"/>
      <c r="L301" s="608"/>
      <c r="Q301" s="613"/>
      <c r="U301" s="609"/>
    </row>
    <row r="302" s="184" customFormat="true" ht="15" hidden="false" customHeight="true" outlineLevel="0" collapsed="false">
      <c r="A302" s="172"/>
      <c r="B302" s="128" t="s">
        <v>108</v>
      </c>
      <c r="C302" s="615"/>
      <c r="D302" s="160"/>
      <c r="E302" s="616"/>
      <c r="F302" s="175"/>
      <c r="G302" s="156" t="n">
        <v>0</v>
      </c>
      <c r="H302" s="188"/>
      <c r="I302" s="177"/>
      <c r="J302" s="178" t="s">
        <v>110</v>
      </c>
      <c r="K302" s="179"/>
      <c r="L302" s="180"/>
      <c r="M302" s="131" t="e">
        <f aca="false">mergeValue()</f>
        <v>#VALUE!</v>
      </c>
      <c r="N302" s="134"/>
      <c r="O302" s="134"/>
      <c r="P302" s="134"/>
      <c r="Q302" s="134"/>
      <c r="R302" s="131" t="str">
        <f aca="false">K302&amp;"("&amp;L302&amp;")"</f>
        <v>()</v>
      </c>
      <c r="S302" s="128"/>
      <c r="T302" s="128"/>
      <c r="U302" s="181"/>
      <c r="V302" s="128"/>
      <c r="W302" s="128"/>
      <c r="X302" s="128"/>
      <c r="Y302" s="182"/>
      <c r="Z302" s="182"/>
      <c r="AA302" s="183"/>
      <c r="AB302" s="183"/>
      <c r="AC302" s="183"/>
      <c r="AD302" s="183"/>
      <c r="AE302" s="183"/>
      <c r="AF302" s="183"/>
      <c r="AG302" s="183"/>
      <c r="AH302" s="183"/>
      <c r="AI302" s="183"/>
      <c r="AJ302" s="183"/>
      <c r="AK302" s="183"/>
      <c r="AL302" s="183"/>
      <c r="AM302" s="183"/>
      <c r="AN302" s="183"/>
      <c r="AO302" s="183"/>
      <c r="AP302" s="183"/>
      <c r="AQ302" s="183"/>
      <c r="AR302" s="183"/>
      <c r="AS302" s="183"/>
      <c r="AT302" s="183"/>
      <c r="AU302" s="183"/>
      <c r="AV302" s="183"/>
      <c r="AW302" s="183"/>
      <c r="AX302" s="183"/>
      <c r="AY302" s="183"/>
      <c r="AZ302" s="183"/>
      <c r="BA302" s="183"/>
      <c r="BB302" s="183"/>
      <c r="BC302" s="183"/>
      <c r="BD302" s="183"/>
      <c r="BE302" s="183"/>
      <c r="BF302" s="183"/>
      <c r="BG302" s="183"/>
      <c r="BH302" s="183"/>
      <c r="BI302" s="183"/>
      <c r="BJ302" s="183"/>
      <c r="BK302" s="183"/>
      <c r="BL302" s="183"/>
      <c r="BM302" s="183"/>
      <c r="BN302" s="183"/>
      <c r="BO302" s="183"/>
      <c r="BP302" s="183"/>
      <c r="BQ302" s="183"/>
      <c r="BR302" s="183"/>
      <c r="BS302" s="183"/>
      <c r="BT302" s="183"/>
      <c r="BU302" s="183"/>
      <c r="BV302" s="182"/>
      <c r="BW302" s="182"/>
      <c r="BX302" s="182"/>
      <c r="BY302" s="182"/>
      <c r="BZ302" s="182"/>
      <c r="CA302" s="182"/>
      <c r="CB302" s="182"/>
      <c r="CC302" s="182"/>
      <c r="CD302" s="182"/>
      <c r="CE302" s="182"/>
    </row>
    <row r="303" s="184" customFormat="true" ht="15" hidden="false" customHeight="true" outlineLevel="0" collapsed="false">
      <c r="A303" s="172"/>
      <c r="B303" s="172"/>
      <c r="C303" s="615"/>
      <c r="D303" s="160"/>
      <c r="E303" s="616"/>
      <c r="F303" s="175"/>
      <c r="G303" s="156"/>
      <c r="H303" s="188"/>
      <c r="I303" s="611"/>
      <c r="J303" s="611"/>
      <c r="K303" s="179" t="s">
        <v>164</v>
      </c>
      <c r="L303" s="180"/>
      <c r="M303" s="134"/>
      <c r="N303" s="134"/>
      <c r="O303" s="134"/>
      <c r="P303" s="134"/>
      <c r="Q303" s="131"/>
      <c r="R303" s="134"/>
      <c r="S303" s="128"/>
      <c r="T303" s="128"/>
      <c r="U303" s="181"/>
      <c r="V303" s="128"/>
      <c r="W303" s="128"/>
      <c r="X303" s="128"/>
      <c r="Y303" s="182"/>
      <c r="Z303" s="182"/>
      <c r="AA303" s="183"/>
      <c r="AB303" s="183"/>
      <c r="AC303" s="183"/>
      <c r="AD303" s="183"/>
      <c r="AE303" s="183"/>
      <c r="AF303" s="183"/>
      <c r="AG303" s="183"/>
      <c r="AH303" s="183"/>
      <c r="AI303" s="183"/>
      <c r="AJ303" s="183"/>
      <c r="AK303" s="183"/>
      <c r="AL303" s="183"/>
      <c r="AM303" s="183"/>
      <c r="AN303" s="183"/>
      <c r="AO303" s="183"/>
      <c r="AP303" s="183"/>
      <c r="AQ303" s="183"/>
      <c r="AR303" s="183"/>
      <c r="AS303" s="183"/>
      <c r="AT303" s="183"/>
      <c r="AU303" s="183"/>
      <c r="AV303" s="183"/>
      <c r="AW303" s="183"/>
      <c r="AX303" s="183"/>
      <c r="AY303" s="183"/>
      <c r="AZ303" s="183"/>
      <c r="BA303" s="183"/>
      <c r="BB303" s="183"/>
      <c r="BC303" s="183"/>
      <c r="BD303" s="183"/>
      <c r="BE303" s="183"/>
      <c r="BF303" s="183"/>
      <c r="BG303" s="183"/>
      <c r="BH303" s="183"/>
      <c r="BI303" s="183"/>
      <c r="BJ303" s="183"/>
      <c r="BK303" s="183"/>
      <c r="BL303" s="183"/>
      <c r="BM303" s="183"/>
      <c r="BN303" s="183"/>
      <c r="BO303" s="183"/>
      <c r="BP303" s="183"/>
      <c r="BQ303" s="183"/>
      <c r="BR303" s="183"/>
      <c r="BS303" s="183"/>
      <c r="BT303" s="183"/>
      <c r="BU303" s="183"/>
      <c r="BV303" s="182"/>
      <c r="BW303" s="182"/>
      <c r="BX303" s="182"/>
      <c r="BY303" s="182"/>
      <c r="BZ303" s="182"/>
      <c r="CA303" s="182"/>
      <c r="CB303" s="182"/>
      <c r="CC303" s="182"/>
      <c r="CD303" s="182"/>
      <c r="CE303" s="182"/>
    </row>
    <row r="304" s="7" customFormat="true" ht="15" hidden="false" customHeight="false" outlineLevel="0" collapsed="false">
      <c r="Q304" s="613"/>
      <c r="U304" s="609"/>
    </row>
    <row r="305" s="7" customFormat="true" ht="15" hidden="false" customHeight="false" outlineLevel="0" collapsed="false">
      <c r="A305" s="555" t="s">
        <v>365</v>
      </c>
      <c r="B305" s="555"/>
      <c r="C305" s="555"/>
      <c r="D305" s="555"/>
      <c r="E305" s="555"/>
      <c r="F305" s="555"/>
      <c r="G305" s="555"/>
      <c r="H305" s="555"/>
      <c r="I305" s="555"/>
      <c r="J305" s="555"/>
      <c r="K305" s="555"/>
      <c r="L305" s="555"/>
      <c r="M305" s="555"/>
      <c r="N305" s="555"/>
      <c r="O305" s="555"/>
      <c r="P305" s="555"/>
      <c r="Q305" s="614"/>
      <c r="R305" s="555"/>
      <c r="S305" s="555"/>
      <c r="T305" s="555"/>
      <c r="U305" s="607"/>
      <c r="V305" s="555"/>
      <c r="W305" s="555"/>
    </row>
    <row r="306" s="7" customFormat="true" ht="15" hidden="false" customHeight="false" outlineLevel="0" collapsed="false">
      <c r="Q306" s="613"/>
      <c r="U306" s="609"/>
    </row>
    <row r="307" s="184" customFormat="true" ht="15" hidden="false" customHeight="true" outlineLevel="0" collapsed="false">
      <c r="A307" s="172"/>
      <c r="B307" s="128" t="s">
        <v>108</v>
      </c>
      <c r="C307" s="615"/>
      <c r="D307" s="7"/>
      <c r="E307" s="617"/>
      <c r="F307" s="7"/>
      <c r="G307" s="7"/>
      <c r="H307" s="7"/>
      <c r="I307" s="234"/>
      <c r="J307" s="156" t="n">
        <v>0</v>
      </c>
      <c r="K307" s="188"/>
      <c r="L307" s="189"/>
      <c r="M307" s="131" t="e">
        <f aca="false">mergeValue()</f>
        <v>#VALUE!</v>
      </c>
      <c r="N307" s="134"/>
      <c r="O307" s="134"/>
      <c r="P307" s="134"/>
      <c r="Q307" s="134"/>
      <c r="R307" s="131" t="str">
        <f aca="false">K307&amp;" ("&amp;L307&amp;")"</f>
        <v> ()</v>
      </c>
      <c r="S307" s="128"/>
      <c r="T307" s="128"/>
      <c r="U307" s="181"/>
      <c r="V307" s="128"/>
      <c r="W307" s="128"/>
      <c r="X307" s="128"/>
      <c r="Y307" s="182"/>
      <c r="Z307" s="182"/>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3"/>
      <c r="AY307" s="183"/>
      <c r="AZ307" s="183"/>
      <c r="BA307" s="183"/>
      <c r="BB307" s="183"/>
      <c r="BC307" s="183"/>
      <c r="BD307" s="183"/>
      <c r="BE307" s="183"/>
      <c r="BF307" s="183"/>
      <c r="BG307" s="183"/>
      <c r="BH307" s="183"/>
      <c r="BI307" s="183"/>
      <c r="BJ307" s="183"/>
      <c r="BK307" s="183"/>
      <c r="BL307" s="183"/>
      <c r="BM307" s="183"/>
      <c r="BN307" s="183"/>
      <c r="BO307" s="183"/>
      <c r="BP307" s="183"/>
      <c r="BQ307" s="183"/>
      <c r="BR307" s="183"/>
      <c r="BS307" s="183"/>
      <c r="BT307" s="183"/>
      <c r="BU307" s="183"/>
      <c r="BV307" s="182"/>
      <c r="BW307" s="182"/>
      <c r="BX307" s="182"/>
      <c r="BY307" s="182"/>
      <c r="BZ307" s="182"/>
      <c r="CA307" s="182"/>
      <c r="CB307" s="182"/>
      <c r="CC307" s="182"/>
      <c r="CD307" s="182"/>
      <c r="CE307" s="182"/>
    </row>
    <row r="309" customFormat="false" ht="11.25" hidden="false" customHeight="false" outlineLevel="0" collapsed="false"/>
    <row r="310" s="555" customFormat="true" ht="11.25" hidden="false" customHeight="false" outlineLevel="0" collapsed="false">
      <c r="A310" s="555" t="s">
        <v>366</v>
      </c>
    </row>
    <row r="311" customFormat="false" ht="11.25" hidden="false" customHeight="false" outlineLevel="0" collapsed="false"/>
    <row r="312" s="129" customFormat="true" ht="20.1" hidden="false" customHeight="true" outlineLevel="0" collapsed="false">
      <c r="A312" s="601"/>
      <c r="B312" s="128"/>
      <c r="C312" s="296"/>
      <c r="D312" s="478"/>
      <c r="E312" s="618"/>
      <c r="F312" s="619"/>
      <c r="G312" s="351"/>
      <c r="I312" s="131"/>
      <c r="J312" s="131"/>
    </row>
    <row r="313" customFormat="false" ht="11.25" hidden="false" customHeight="false" outlineLevel="0" collapsed="false"/>
    <row r="314" customFormat="false" ht="11.25" hidden="false" customHeight="false" outlineLevel="0" collapsed="false"/>
    <row r="315" s="555" customFormat="true" ht="11.25" hidden="false" customHeight="false" outlineLevel="0" collapsed="false">
      <c r="A315" s="555" t="s">
        <v>367</v>
      </c>
    </row>
    <row r="316" customFormat="false" ht="11.25" hidden="false" customHeight="false" outlineLevel="0" collapsed="false"/>
    <row r="317" s="129" customFormat="true" ht="20.1" hidden="false" customHeight="true" outlineLevel="0" collapsed="false">
      <c r="A317" s="477"/>
      <c r="B317" s="128"/>
      <c r="C317" s="296"/>
      <c r="D317" s="478"/>
      <c r="E317" s="503"/>
      <c r="F317" s="480" t="s">
        <v>157</v>
      </c>
      <c r="G317" s="480" t="s">
        <v>157</v>
      </c>
      <c r="H317" s="483"/>
      <c r="I317" s="131"/>
      <c r="K317" s="131"/>
      <c r="L317" s="131"/>
    </row>
    <row r="318" customFormat="false" ht="11.25" hidden="false" customHeight="false" outlineLevel="0" collapsed="false"/>
    <row r="319" customFormat="false" ht="11.25" hidden="false" customHeight="false" outlineLevel="0" collapsed="false"/>
    <row r="320" s="555" customFormat="true" ht="11.25" hidden="false" customHeight="false" outlineLevel="0" collapsed="false">
      <c r="A320" s="555" t="s">
        <v>368</v>
      </c>
    </row>
    <row r="321" customFormat="false" ht="11.25" hidden="false" customHeight="false" outlineLevel="0" collapsed="false"/>
    <row r="322" s="129" customFormat="true" ht="20.1" hidden="false" customHeight="true" outlineLevel="0" collapsed="false">
      <c r="A322" s="477"/>
      <c r="B322" s="128"/>
      <c r="C322" s="296"/>
      <c r="D322" s="478"/>
      <c r="E322" s="503"/>
      <c r="F322" s="480" t="s">
        <v>157</v>
      </c>
      <c r="G322" s="502"/>
      <c r="H322" s="480" t="s">
        <v>157</v>
      </c>
      <c r="I322" s="131"/>
      <c r="K322" s="131"/>
      <c r="L322" s="131"/>
    </row>
    <row r="323" customFormat="false" ht="11.25" hidden="false" customHeight="false" outlineLevel="0" collapsed="false"/>
    <row r="324" customFormat="false" ht="11.25" hidden="false" customHeight="false" outlineLevel="0" collapsed="false"/>
    <row r="325" s="555" customFormat="true" ht="11.25" hidden="false" customHeight="false" outlineLevel="0" collapsed="false">
      <c r="A325" s="555" t="s">
        <v>369</v>
      </c>
    </row>
    <row r="326" customFormat="false" ht="11.25" hidden="false" customHeight="false" outlineLevel="0" collapsed="false"/>
    <row r="327" s="129" customFormat="true" ht="20.1" hidden="false" customHeight="true" outlineLevel="0" collapsed="false">
      <c r="A327" s="477"/>
      <c r="B327" s="128"/>
      <c r="C327" s="296"/>
      <c r="D327" s="478"/>
      <c r="E327" s="620" t="n">
        <f aca="false">E326</f>
        <v>0</v>
      </c>
      <c r="F327" s="480" t="s">
        <v>157</v>
      </c>
      <c r="G327" s="502"/>
      <c r="H327" s="480" t="s">
        <v>157</v>
      </c>
      <c r="I327" s="131"/>
      <c r="K327" s="131"/>
      <c r="L327" s="131"/>
    </row>
    <row r="328" s="129" customFormat="true" ht="14.25" hidden="false" customHeight="false" outlineLevel="0" collapsed="false">
      <c r="A328" s="477"/>
      <c r="B328" s="128"/>
      <c r="C328" s="296"/>
      <c r="D328" s="621"/>
      <c r="E328" s="622"/>
      <c r="F328" s="623"/>
      <c r="G328" s="2"/>
      <c r="H328" s="623"/>
      <c r="I328" s="131"/>
      <c r="K328" s="131"/>
      <c r="L328" s="131"/>
    </row>
    <row r="330" s="555" customFormat="true" ht="11.25" hidden="false" customHeight="false" outlineLevel="0" collapsed="false">
      <c r="A330" s="555" t="s">
        <v>370</v>
      </c>
    </row>
    <row r="331" customFormat="false" ht="11.25" hidden="false" customHeight="false" outlineLevel="0" collapsed="false"/>
    <row r="332" s="129" customFormat="true" ht="20.1" hidden="false" customHeight="true" outlineLevel="0" collapsed="false">
      <c r="A332" s="477"/>
      <c r="B332" s="128"/>
      <c r="C332" s="296"/>
      <c r="D332" s="478"/>
      <c r="E332" s="620" t="n">
        <f aca="false">E331</f>
        <v>0</v>
      </c>
      <c r="F332" s="480" t="s">
        <v>157</v>
      </c>
      <c r="G332" s="508"/>
      <c r="H332" s="480" t="s">
        <v>157</v>
      </c>
      <c r="I332" s="131"/>
      <c r="K332" s="131"/>
      <c r="L332" s="131"/>
    </row>
    <row r="335" s="555" customFormat="true" ht="17.1" hidden="false" customHeight="true" outlineLevel="0" collapsed="false">
      <c r="A335" s="555" t="s">
        <v>371</v>
      </c>
    </row>
    <row r="337" s="260" customFormat="true" ht="409.5" hidden="false" customHeight="false" outlineLevel="0" collapsed="false">
      <c r="A337" s="272" t="n">
        <v>1</v>
      </c>
      <c r="B337" s="259"/>
      <c r="C337" s="259"/>
      <c r="D337" s="259"/>
      <c r="F337" s="267" t="e">
        <f aca="false">"2." &amp;mergeValue()</f>
        <v>#VALUE!</v>
      </c>
      <c r="G337" s="268" t="s">
        <v>152</v>
      </c>
      <c r="H337" s="269"/>
      <c r="I337" s="270" t="s">
        <v>153</v>
      </c>
      <c r="J337" s="271"/>
      <c r="K337" s="259"/>
      <c r="L337" s="259"/>
      <c r="M337" s="259"/>
      <c r="N337" s="259"/>
      <c r="O337" s="259"/>
      <c r="P337" s="259"/>
      <c r="Q337" s="259"/>
      <c r="R337" s="259"/>
      <c r="S337" s="259"/>
      <c r="T337" s="259"/>
    </row>
    <row r="338" s="260" customFormat="true" ht="90" hidden="false" customHeight="false" outlineLevel="0" collapsed="false">
      <c r="A338" s="272"/>
      <c r="B338" s="259"/>
      <c r="C338" s="259"/>
      <c r="D338" s="259"/>
      <c r="F338" s="267" t="e">
        <f aca="false">"3." &amp;mergeValue()</f>
        <v>#VALUE!</v>
      </c>
      <c r="G338" s="268" t="s">
        <v>154</v>
      </c>
      <c r="H338" s="269"/>
      <c r="I338" s="270" t="s">
        <v>155</v>
      </c>
      <c r="J338" s="271"/>
      <c r="K338" s="259"/>
      <c r="L338" s="259"/>
      <c r="M338" s="259"/>
      <c r="N338" s="259"/>
      <c r="O338" s="259"/>
      <c r="P338" s="259"/>
      <c r="Q338" s="259"/>
      <c r="R338" s="259"/>
      <c r="S338" s="259"/>
      <c r="T338" s="259"/>
    </row>
    <row r="339" s="260" customFormat="true" ht="45" hidden="false" customHeight="false" outlineLevel="0" collapsed="false">
      <c r="A339" s="272"/>
      <c r="B339" s="259"/>
      <c r="C339" s="259"/>
      <c r="D339" s="259"/>
      <c r="F339" s="267" t="e">
        <f aca="false">"4."&amp;mergeValue()</f>
        <v>#VALUE!</v>
      </c>
      <c r="G339" s="268" t="s">
        <v>156</v>
      </c>
      <c r="H339" s="263" t="s">
        <v>157</v>
      </c>
      <c r="I339" s="270"/>
      <c r="J339" s="271"/>
      <c r="K339" s="259"/>
      <c r="L339" s="259"/>
      <c r="M339" s="259"/>
      <c r="N339" s="259"/>
      <c r="O339" s="259"/>
      <c r="P339" s="259"/>
      <c r="Q339" s="259"/>
      <c r="R339" s="259"/>
      <c r="S339" s="259"/>
      <c r="T339" s="259"/>
    </row>
    <row r="340" s="260" customFormat="true" ht="101.25" hidden="false" customHeight="false" outlineLevel="0" collapsed="false">
      <c r="A340" s="272"/>
      <c r="B340" s="272" t="n">
        <v>1</v>
      </c>
      <c r="C340" s="272"/>
      <c r="D340" s="272"/>
      <c r="F340" s="267" t="e">
        <f aca="false">"4."&amp;mergeValue() &amp;"."&amp;mergeValue()</f>
        <v>#VALUE!</v>
      </c>
      <c r="G340" s="273" t="s">
        <v>158</v>
      </c>
      <c r="H340" s="269" t="e">
        <f aca="false">IF(#NAME?="","",#NAME?)</f>
        <v>#N/A</v>
      </c>
      <c r="I340" s="270" t="s">
        <v>159</v>
      </c>
      <c r="J340" s="271"/>
      <c r="K340" s="259"/>
      <c r="L340" s="259"/>
      <c r="M340" s="259"/>
      <c r="N340" s="259"/>
      <c r="O340" s="259"/>
      <c r="P340" s="259"/>
      <c r="Q340" s="259"/>
      <c r="R340" s="259"/>
      <c r="S340" s="259"/>
      <c r="T340" s="259"/>
    </row>
    <row r="341" s="260" customFormat="true" ht="191.25" hidden="false" customHeight="false" outlineLevel="0" collapsed="false">
      <c r="A341" s="272"/>
      <c r="B341" s="272"/>
      <c r="C341" s="272" t="n">
        <v>1</v>
      </c>
      <c r="D341" s="272"/>
      <c r="F341" s="267" t="e">
        <f aca="false">"4."&amp;mergeValue() &amp;"."&amp;mergeValue()&amp;"."&amp;mergeValue()</f>
        <v>#VALUE!</v>
      </c>
      <c r="G341" s="274" t="s">
        <v>160</v>
      </c>
      <c r="H341" s="269"/>
      <c r="I341" s="270" t="s">
        <v>161</v>
      </c>
      <c r="J341" s="271"/>
      <c r="K341" s="259"/>
      <c r="L341" s="259"/>
      <c r="M341" s="259"/>
      <c r="N341" s="259"/>
      <c r="O341" s="259"/>
      <c r="P341" s="259"/>
      <c r="Q341" s="259"/>
      <c r="R341" s="259"/>
      <c r="S341" s="259"/>
      <c r="T341" s="259"/>
    </row>
    <row r="342" s="260" customFormat="true" ht="33.75" hidden="false" customHeight="true" outlineLevel="0" collapsed="false">
      <c r="A342" s="272"/>
      <c r="B342" s="272"/>
      <c r="C342" s="272"/>
      <c r="D342" s="272" t="n">
        <v>1</v>
      </c>
      <c r="F342" s="267" t="e">
        <f aca="false">"4."&amp;mergeValue() &amp;"."&amp;mergeValue()&amp;"."&amp;mergeValue()&amp;"."&amp;mergeValue()</f>
        <v>#VALUE!</v>
      </c>
      <c r="G342" s="275" t="s">
        <v>162</v>
      </c>
      <c r="H342" s="269"/>
      <c r="I342" s="276" t="s">
        <v>163</v>
      </c>
      <c r="J342" s="271"/>
      <c r="K342" s="259"/>
      <c r="L342" s="259"/>
      <c r="M342" s="259"/>
      <c r="N342" s="259"/>
      <c r="O342" s="259"/>
      <c r="P342" s="259"/>
      <c r="Q342" s="259"/>
      <c r="R342" s="259"/>
      <c r="S342" s="259"/>
      <c r="T342" s="259"/>
    </row>
    <row r="343" s="260" customFormat="true" ht="18.75" hidden="false" customHeight="false" outlineLevel="0" collapsed="false">
      <c r="A343" s="272"/>
      <c r="B343" s="272"/>
      <c r="C343" s="272"/>
      <c r="D343" s="272"/>
      <c r="F343" s="624"/>
      <c r="G343" s="625" t="s">
        <v>164</v>
      </c>
      <c r="H343" s="626"/>
      <c r="I343" s="276"/>
      <c r="J343" s="271"/>
      <c r="K343" s="259"/>
      <c r="L343" s="259"/>
      <c r="M343" s="259"/>
      <c r="N343" s="259"/>
      <c r="O343" s="259"/>
      <c r="P343" s="259"/>
      <c r="Q343" s="259"/>
      <c r="R343" s="259"/>
      <c r="S343" s="259"/>
      <c r="T343" s="259"/>
    </row>
    <row r="344" s="260" customFormat="true" ht="18.75" hidden="false" customHeight="false" outlineLevel="0" collapsed="false">
      <c r="A344" s="272"/>
      <c r="B344" s="272"/>
      <c r="C344" s="272"/>
      <c r="D344" s="272"/>
      <c r="F344" s="277"/>
      <c r="G344" s="363" t="s">
        <v>165</v>
      </c>
      <c r="H344" s="284"/>
      <c r="I344" s="285"/>
      <c r="J344" s="271"/>
      <c r="K344" s="259"/>
      <c r="L344" s="259"/>
      <c r="M344" s="259"/>
      <c r="N344" s="259"/>
      <c r="O344" s="259"/>
      <c r="P344" s="259"/>
      <c r="Q344" s="259"/>
      <c r="R344" s="259"/>
      <c r="S344" s="259"/>
      <c r="T344" s="259"/>
    </row>
    <row r="345" s="260" customFormat="true" ht="18.75" hidden="false" customHeight="false" outlineLevel="0" collapsed="false">
      <c r="A345" s="272"/>
      <c r="B345" s="259"/>
      <c r="C345" s="259"/>
      <c r="D345" s="259"/>
      <c r="F345" s="277"/>
      <c r="G345" s="179" t="s">
        <v>166</v>
      </c>
      <c r="H345" s="284"/>
      <c r="I345" s="285"/>
      <c r="J345" s="271"/>
      <c r="K345" s="259"/>
      <c r="L345" s="259"/>
      <c r="M345" s="259"/>
      <c r="N345" s="259"/>
      <c r="O345" s="259"/>
      <c r="P345" s="259"/>
      <c r="Q345" s="259"/>
      <c r="R345" s="259"/>
      <c r="S345" s="259"/>
      <c r="T345" s="259"/>
    </row>
    <row r="346" s="260" customFormat="true" ht="18.75" hidden="false" customHeight="false" outlineLevel="0" collapsed="false">
      <c r="A346" s="259"/>
      <c r="B346" s="259"/>
      <c r="C346" s="259"/>
      <c r="D346" s="259"/>
      <c r="F346" s="277"/>
      <c r="G346" s="286" t="s">
        <v>167</v>
      </c>
      <c r="H346" s="284"/>
      <c r="I346" s="285"/>
      <c r="J346" s="271"/>
      <c r="K346" s="259"/>
      <c r="L346" s="259"/>
      <c r="M346" s="259"/>
      <c r="N346" s="259"/>
      <c r="O346" s="259"/>
      <c r="P346" s="259"/>
      <c r="Q346" s="259"/>
      <c r="R346" s="259"/>
      <c r="S346" s="259"/>
      <c r="T346" s="259"/>
    </row>
  </sheetData>
  <mergeCells count="321">
    <mergeCell ref="D9:D13"/>
    <mergeCell ref="E9:E13"/>
    <mergeCell ref="F9:F13"/>
    <mergeCell ref="G9:G13"/>
    <mergeCell ref="H9:H12"/>
    <mergeCell ref="I9:I12"/>
    <mergeCell ref="J9:J12"/>
    <mergeCell ref="K9:K12"/>
    <mergeCell ref="L9:L11"/>
    <mergeCell ref="M9:M11"/>
    <mergeCell ref="N9:N11"/>
    <mergeCell ref="O9:O11"/>
    <mergeCell ref="P9:P10"/>
    <mergeCell ref="Q9:Q10"/>
    <mergeCell ref="R9:R10"/>
    <mergeCell ref="S9:S10"/>
    <mergeCell ref="D15:D19"/>
    <mergeCell ref="E15:E19"/>
    <mergeCell ref="F15:F19"/>
    <mergeCell ref="G15:G19"/>
    <mergeCell ref="H15:H18"/>
    <mergeCell ref="I15:I18"/>
    <mergeCell ref="J15:J18"/>
    <mergeCell ref="K15:K18"/>
    <mergeCell ref="L15:L17"/>
    <mergeCell ref="M15:M17"/>
    <mergeCell ref="N15:N17"/>
    <mergeCell ref="O15:O17"/>
    <mergeCell ref="P15:P16"/>
    <mergeCell ref="Q15:Q16"/>
    <mergeCell ref="R15:R16"/>
    <mergeCell ref="S15:S16"/>
    <mergeCell ref="O27:Q27"/>
    <mergeCell ref="R27:T28"/>
    <mergeCell ref="U27:U29"/>
    <mergeCell ref="W27:W29"/>
    <mergeCell ref="O28:O29"/>
    <mergeCell ref="P28:Q28"/>
    <mergeCell ref="S29:T29"/>
    <mergeCell ref="O30:U30"/>
    <mergeCell ref="A31:A44"/>
    <mergeCell ref="O31:V31"/>
    <mergeCell ref="B32:B43"/>
    <mergeCell ref="O32:V32"/>
    <mergeCell ref="C33:C42"/>
    <mergeCell ref="O33:V33"/>
    <mergeCell ref="D34:D41"/>
    <mergeCell ref="O34:V34"/>
    <mergeCell ref="E35:E40"/>
    <mergeCell ref="I35:I40"/>
    <mergeCell ref="O35:V35"/>
    <mergeCell ref="F36:F39"/>
    <mergeCell ref="J36:J39"/>
    <mergeCell ref="O36:V36"/>
    <mergeCell ref="R37:R38"/>
    <mergeCell ref="S37:S38"/>
    <mergeCell ref="T37:T38"/>
    <mergeCell ref="U37:U38"/>
    <mergeCell ref="W37:W39"/>
    <mergeCell ref="A49:A62"/>
    <mergeCell ref="O49:V49"/>
    <mergeCell ref="B50:B61"/>
    <mergeCell ref="O50:V50"/>
    <mergeCell ref="C51:C60"/>
    <mergeCell ref="O51:V51"/>
    <mergeCell ref="D52:D59"/>
    <mergeCell ref="O52:V52"/>
    <mergeCell ref="E53:E58"/>
    <mergeCell ref="I53:I58"/>
    <mergeCell ref="O53:V53"/>
    <mergeCell ref="F54:F57"/>
    <mergeCell ref="J54:J57"/>
    <mergeCell ref="O54:V54"/>
    <mergeCell ref="R55:R56"/>
    <mergeCell ref="S55:S56"/>
    <mergeCell ref="T55:T56"/>
    <mergeCell ref="U55:U56"/>
    <mergeCell ref="W55:W57"/>
    <mergeCell ref="A67:A80"/>
    <mergeCell ref="O67:V67"/>
    <mergeCell ref="B68:B79"/>
    <mergeCell ref="O68:V68"/>
    <mergeCell ref="C69:C78"/>
    <mergeCell ref="O69:V69"/>
    <mergeCell ref="D70:D77"/>
    <mergeCell ref="O70:V70"/>
    <mergeCell ref="E71:E76"/>
    <mergeCell ref="I71:I76"/>
    <mergeCell ref="O71:V71"/>
    <mergeCell ref="F72:F75"/>
    <mergeCell ref="J72:J75"/>
    <mergeCell ref="O72:V72"/>
    <mergeCell ref="R73:R74"/>
    <mergeCell ref="S73:S74"/>
    <mergeCell ref="T73:T74"/>
    <mergeCell ref="U73:U74"/>
    <mergeCell ref="W73:W75"/>
    <mergeCell ref="A85:A98"/>
    <mergeCell ref="O85:V85"/>
    <mergeCell ref="B86:B97"/>
    <mergeCell ref="O86:V86"/>
    <mergeCell ref="C87:C96"/>
    <mergeCell ref="O87:V87"/>
    <mergeCell ref="D88:D95"/>
    <mergeCell ref="I88:I95"/>
    <mergeCell ref="O88:V88"/>
    <mergeCell ref="E89:E94"/>
    <mergeCell ref="O89:V89"/>
    <mergeCell ref="F90:F93"/>
    <mergeCell ref="J90:J93"/>
    <mergeCell ref="O90:V90"/>
    <mergeCell ref="R91:R92"/>
    <mergeCell ref="S91:S92"/>
    <mergeCell ref="T91:T92"/>
    <mergeCell ref="U91:U92"/>
    <mergeCell ref="W91:W93"/>
    <mergeCell ref="A103:A118"/>
    <mergeCell ref="O103:AA103"/>
    <mergeCell ref="B104:B117"/>
    <mergeCell ref="O104:AA104"/>
    <mergeCell ref="C105:C116"/>
    <mergeCell ref="O105:AA105"/>
    <mergeCell ref="D106:D114"/>
    <mergeCell ref="O106:AA106"/>
    <mergeCell ref="E107:E114"/>
    <mergeCell ref="O107:AA107"/>
    <mergeCell ref="F108:F113"/>
    <mergeCell ref="I108:I113"/>
    <mergeCell ref="O108:AA108"/>
    <mergeCell ref="G109:G112"/>
    <mergeCell ref="J109:J112"/>
    <mergeCell ref="W109:W111"/>
    <mergeCell ref="X109:X111"/>
    <mergeCell ref="Y109:Y111"/>
    <mergeCell ref="Z109:Z111"/>
    <mergeCell ref="AB110:AB112"/>
    <mergeCell ref="A125:A138"/>
    <mergeCell ref="O125:V125"/>
    <mergeCell ref="B126:B137"/>
    <mergeCell ref="O126:V126"/>
    <mergeCell ref="C127:C136"/>
    <mergeCell ref="O127:V127"/>
    <mergeCell ref="D128:D135"/>
    <mergeCell ref="O128:V128"/>
    <mergeCell ref="E129:E134"/>
    <mergeCell ref="I129:I134"/>
    <mergeCell ref="F130:F133"/>
    <mergeCell ref="J130:J133"/>
    <mergeCell ref="O130:V130"/>
    <mergeCell ref="R131:R132"/>
    <mergeCell ref="S131:S132"/>
    <mergeCell ref="T131:T132"/>
    <mergeCell ref="U131:U132"/>
    <mergeCell ref="W131:W133"/>
    <mergeCell ref="A143:A156"/>
    <mergeCell ref="O143:V143"/>
    <mergeCell ref="B144:B155"/>
    <mergeCell ref="O144:V144"/>
    <mergeCell ref="C145:C154"/>
    <mergeCell ref="O145:V145"/>
    <mergeCell ref="D146:D153"/>
    <mergeCell ref="O146:V146"/>
    <mergeCell ref="E147:E152"/>
    <mergeCell ref="I147:I152"/>
    <mergeCell ref="F148:F151"/>
    <mergeCell ref="J148:J151"/>
    <mergeCell ref="O148:V148"/>
    <mergeCell ref="R149:R150"/>
    <mergeCell ref="S149:S150"/>
    <mergeCell ref="T149:T150"/>
    <mergeCell ref="U149:U150"/>
    <mergeCell ref="W149:W151"/>
    <mergeCell ref="A161:A174"/>
    <mergeCell ref="O161:V161"/>
    <mergeCell ref="B162:B173"/>
    <mergeCell ref="O162:V162"/>
    <mergeCell ref="C163:C172"/>
    <mergeCell ref="O163:V163"/>
    <mergeCell ref="D164:D171"/>
    <mergeCell ref="O164:V164"/>
    <mergeCell ref="E165:E170"/>
    <mergeCell ref="I165:I170"/>
    <mergeCell ref="O165:V165"/>
    <mergeCell ref="F166:F169"/>
    <mergeCell ref="J166:J169"/>
    <mergeCell ref="O166:V166"/>
    <mergeCell ref="R167:R168"/>
    <mergeCell ref="S167:S168"/>
    <mergeCell ref="T167:T168"/>
    <mergeCell ref="U167:U168"/>
    <mergeCell ref="W167:W169"/>
    <mergeCell ref="A179:A188"/>
    <mergeCell ref="O179:W179"/>
    <mergeCell ref="B180:B187"/>
    <mergeCell ref="O180:W180"/>
    <mergeCell ref="C181:C186"/>
    <mergeCell ref="O181:W181"/>
    <mergeCell ref="D182:D185"/>
    <mergeCell ref="O182:W182"/>
    <mergeCell ref="A193:A204"/>
    <mergeCell ref="N193:AF193"/>
    <mergeCell ref="B194:B203"/>
    <mergeCell ref="N194:AF194"/>
    <mergeCell ref="C195:C202"/>
    <mergeCell ref="N195:AF195"/>
    <mergeCell ref="D196:D201"/>
    <mergeCell ref="N196:AF196"/>
    <mergeCell ref="E197:E200"/>
    <mergeCell ref="K197:K200"/>
    <mergeCell ref="L197:L200"/>
    <mergeCell ref="M197:M200"/>
    <mergeCell ref="N197:N200"/>
    <mergeCell ref="O197:O199"/>
    <mergeCell ref="P197:P199"/>
    <mergeCell ref="Q197:Q199"/>
    <mergeCell ref="R197:R199"/>
    <mergeCell ref="S197:S198"/>
    <mergeCell ref="T197:T198"/>
    <mergeCell ref="U197:U198"/>
    <mergeCell ref="V197:V198"/>
    <mergeCell ref="AB197:AB198"/>
    <mergeCell ref="AC197:AC198"/>
    <mergeCell ref="AD197:AD198"/>
    <mergeCell ref="AE197:AE198"/>
    <mergeCell ref="AG197:AG201"/>
    <mergeCell ref="Q207:Q209"/>
    <mergeCell ref="U207:U208"/>
    <mergeCell ref="N211:N214"/>
    <mergeCell ref="O211:O213"/>
    <mergeCell ref="P211:P213"/>
    <mergeCell ref="Q211:Q213"/>
    <mergeCell ref="R211:R213"/>
    <mergeCell ref="S211:S212"/>
    <mergeCell ref="T211:T212"/>
    <mergeCell ref="U211:U212"/>
    <mergeCell ref="V211:V212"/>
    <mergeCell ref="A220:A233"/>
    <mergeCell ref="O220:V220"/>
    <mergeCell ref="B221:B232"/>
    <mergeCell ref="O221:V221"/>
    <mergeCell ref="C222:C231"/>
    <mergeCell ref="O222:V222"/>
    <mergeCell ref="D223:D230"/>
    <mergeCell ref="O223:V223"/>
    <mergeCell ref="E224:E229"/>
    <mergeCell ref="I224:I229"/>
    <mergeCell ref="O224:V224"/>
    <mergeCell ref="F225:F228"/>
    <mergeCell ref="J225:J228"/>
    <mergeCell ref="O225:V225"/>
    <mergeCell ref="R226:R227"/>
    <mergeCell ref="S226:S227"/>
    <mergeCell ref="T226:T227"/>
    <mergeCell ref="U226:U227"/>
    <mergeCell ref="W226:W228"/>
    <mergeCell ref="A238:A251"/>
    <mergeCell ref="O238:CG238"/>
    <mergeCell ref="B239:B250"/>
    <mergeCell ref="O239:CG239"/>
    <mergeCell ref="C240:C249"/>
    <mergeCell ref="O240:CG240"/>
    <mergeCell ref="D241:D248"/>
    <mergeCell ref="O241:CG241"/>
    <mergeCell ref="E242:E247"/>
    <mergeCell ref="I242:I247"/>
    <mergeCell ref="O242:CG242"/>
    <mergeCell ref="F243:F246"/>
    <mergeCell ref="J243:J246"/>
    <mergeCell ref="O243:CG243"/>
    <mergeCell ref="R244:R245"/>
    <mergeCell ref="S244:S245"/>
    <mergeCell ref="T244:T245"/>
    <mergeCell ref="U244:U245"/>
    <mergeCell ref="Y244:Y245"/>
    <mergeCell ref="Z244:Z245"/>
    <mergeCell ref="AA244:AA245"/>
    <mergeCell ref="AB244:AB245"/>
    <mergeCell ref="AF244:AF245"/>
    <mergeCell ref="AG244:AG245"/>
    <mergeCell ref="AH244:AH245"/>
    <mergeCell ref="AI244:AI245"/>
    <mergeCell ref="AM244:AM245"/>
    <mergeCell ref="AN244:AN245"/>
    <mergeCell ref="AO244:AO245"/>
    <mergeCell ref="AP244:AP245"/>
    <mergeCell ref="AT244:AT245"/>
    <mergeCell ref="AU244:AU245"/>
    <mergeCell ref="AV244:AV245"/>
    <mergeCell ref="AW244:AW245"/>
    <mergeCell ref="BA244:BA245"/>
    <mergeCell ref="BB244:BB245"/>
    <mergeCell ref="BC244:BC245"/>
    <mergeCell ref="BD244:BD245"/>
    <mergeCell ref="BH244:BH245"/>
    <mergeCell ref="BI244:BI245"/>
    <mergeCell ref="BJ244:BJ245"/>
    <mergeCell ref="BK244:BK245"/>
    <mergeCell ref="BO244:BO245"/>
    <mergeCell ref="BP244:BP245"/>
    <mergeCell ref="BQ244:BQ245"/>
    <mergeCell ref="BR244:BR245"/>
    <mergeCell ref="BV244:BV245"/>
    <mergeCell ref="BW244:BW245"/>
    <mergeCell ref="BX244:BX245"/>
    <mergeCell ref="BY244:BY245"/>
    <mergeCell ref="CC244:CC245"/>
    <mergeCell ref="CD244:CD245"/>
    <mergeCell ref="CE244:CE245"/>
    <mergeCell ref="CF244:CF245"/>
    <mergeCell ref="CH244:CH246"/>
    <mergeCell ref="C297:C298"/>
    <mergeCell ref="D297:D298"/>
    <mergeCell ref="E297:E298"/>
    <mergeCell ref="C302:C303"/>
    <mergeCell ref="F302:F303"/>
    <mergeCell ref="G302:G303"/>
    <mergeCell ref="H302:H303"/>
    <mergeCell ref="A337:A345"/>
    <mergeCell ref="B340:B344"/>
    <mergeCell ref="C341:C343"/>
    <mergeCell ref="I342:I343"/>
  </mergeCells>
  <dataValidations count="18">
    <dataValidation allowBlank="true" error="Допускается ввод не более 900 символов!" errorStyle="stop" errorTitle="Ошибка" operator="lessThanOrEqual" showDropDown="false" showErrorMessage="true" showInputMessage="true" sqref="E4 J9:J10 R9:R10 V9:W9 J15:J16 R15:R16 V15:W15 JS31:JS38 TO31:TO38 ADK31:ADK38 ANG31:ANG38 AXC31:AXC38 BGY31:BGY38 BQU31:BQU38 CAQ31:CAQ38 CKM31:CKM38 CUI31:CUI38 DEE31:DEE38 DOA31:DOA38 DXW31:DXW38 EHS31:EHS38 ERO31:ERO38 FBK31:FBK38 FLG31:FLG38 FVC31:FVC38 GEY31:GEY38 GOU31:GOU38 GYQ31:GYQ38 HIM31:HIM38 HSI31:HSI38 ICE31:ICE38 IMA31:IMA38 IVW31:IVW38 JFS31:JFS38 JPO31:JPO38 JZK31:JZK38 KJG31:KJG38 KTC31:KTC38 LCY31:LCY38 LMU31:LMU38 LWQ31:LWQ38 MGM31:MGM38 MQI31:MQI38 NAE31:NAE38 NKA31:NKA38 NTW31:NTW38 ODS31:ODS38 ONO31:ONO38 OXK31:OXK38 PHG31:PHG38 PRC31:PRC38 QAY31:QAY38 QKU31:QKU38 QUQ31:QUQ38 REM31:REM38 ROI31:ROI38 RYE31:RYE38 SIA31:SIA38 SRW31:SRW38 TBS31:TBS38 TLO31:TLO38 TVK31:TVK38 UFG31:UFG38 UPC31:UPC38 UYY31:UYY38 VIU31:VIU38 VSQ31:VSQ38 WCM31:WCM38 WMI31:WMI38 WWE31:WWE38 JS49:JS56 TO49:TO56 ADK49:ADK56 ANG49:ANG56 AXC49:AXC56 BGY49:BGY56 BQU49:BQU56 CAQ49:CAQ56 CKM49:CKM56 CUI49:CUI56 DEE49:DEE56 DOA49:DOA56 DXW49:DXW56 EHS49:EHS56 ERO49:ERO56 FBK49:FBK56 FLG49:FLG56 FVC49:FVC56 GEY49:GEY56 GOU49:GOU56 GYQ49:GYQ56 HIM49:HIM56 HSI49:HSI56 ICE49:ICE56 IMA49:IMA56 IVW49:IVW56 JFS49:JFS56 JPO49:JPO56 JZK49:JZK56 KJG49:KJG56 KTC49:KTC56 LCY49:LCY56 LMU49:LMU56 LWQ49:LWQ56 MGM49:MGM56 MQI49:MQI56 NAE49:NAE56 NKA49:NKA56 NTW49:NTW56 ODS49:ODS56 ONO49:ONO56 OXK49:OXK56 PHG49:PHG56 PRC49:PRC56 QAY49:QAY56 QKU49:QKU56 QUQ49:QUQ56 REM49:REM56 ROI49:ROI56 RYE49:RYE56 SIA49:SIA56 SRW49:SRW56 TBS49:TBS56 TLO49:TLO56 TVK49:TVK56 UFG49:UFG56 UPC49:UPC56 UYY49:UYY56 VIU49:VIU56 VSQ49:VSQ56 WCM49:WCM56 WMI49:WMI56 WWE49:WWE56 JS67:JS74 TO67:TO74 ADK67:ADK74 ANG67:ANG74 AXC67:AXC74 BGY67:BGY74 BQU67:BQU74 CAQ67:CAQ74 CKM67:CKM74 CUI67:CUI74 DEE67:DEE74 DOA67:DOA74 DXW67:DXW74 EHS67:EHS74 ERO67:ERO74 FBK67:FBK74 FLG67:FLG74 FVC67:FVC74 GEY67:GEY74 GOU67:GOU74 GYQ67:GYQ74 HIM67:HIM74 HSI67:HSI74 ICE67:ICE74 IMA67:IMA74 IVW67:IVW74 JFS67:JFS74 JPO67:JPO74 JZK67:JZK74 KJG67:KJG74 KTC67:KTC74 LCY67:LCY74 LMU67:LMU74 LWQ67:LWQ74 MGM67:MGM74 MQI67:MQI74 NAE67:NAE74 NKA67:NKA74 NTW67:NTW74 ODS67:ODS74 ONO67:ONO74 OXK67:OXK74 PHG67:PHG74 PRC67:PRC74 QAY67:QAY74 QKU67:QKU74 QUQ67:QUQ74 REM67:REM74 ROI67:ROI74 RYE67:RYE74 SIA67:SIA74 SRW67:SRW74 TBS67:TBS74 TLO67:TLO74 TVK67:TVK74 UFG67:UFG74 UPC67:UPC74 UYY67:UYY74 VIU67:VIU74 VSQ67:VSQ74 WCM67:WCM74 WMI67:WMI74 WWE67:WWE74 JS85:JS91 TO85:TO91 ADK85:ADK91 ANG85:ANG91 AXC85:AXC91 BGY85:BGY91 BQU85:BQU91 CAQ85:CAQ91 CKM85:CKM91 CUI85:CUI91 DEE85:DEE91 DOA85:DOA91 DXW85:DXW91 EHS85:EHS91 ERO85:ERO91 FBK85:FBK91 FLG85:FLG91 FVC85:FVC91 GEY85:GEY91 GOU85:GOU91 GYQ85:GYQ91 HIM85:HIM91 HSI85:HSI91 ICE85:ICE91 IMA85:IMA91 IVW85:IVW91 JFS85:JFS91 JPO85:JPO91 JZK85:JZK91 KJG85:KJG91 KTC85:KTC91 LCY85:LCY91 LMU85:LMU91 LWQ85:LWQ91 MGM85:MGM91 MQI85:MQI91 NAE85:NAE91 NKA85:NKA91 NTW85:NTW91 ODS85:ODS91 ONO85:ONO91 OXK85:OXK91 PHG85:PHG91 PRC85:PRC91 QAY85:QAY91 QKU85:QKU91 QUQ85:QUQ91 REM85:REM91 ROI85:ROI91 RYE85:RYE91 SIA85:SIA91 SRW85:SRW91 TBS85:TBS91 TLO85:TLO91 TVK85:TVK91 UFG85:UFG91 UPC85:UPC91 UYY85:UYY91 VIU85:VIU91 VSQ85:VSQ91 WCM85:WCM91 WMI85:WMI91 WWE85:WWE91 JX103:JX109 TT103:TT109 ADP103:ADP109 ANL103:ANL109 AXH103:AXH109 BHD103:BHD109 BQZ103:BQZ109 CAV103:CAV109 CKR103:CKR109 CUN103:CUN109 DEJ103:DEJ109 DOF103:DOF109 DYB103:DYB109 EHX103:EHX109 ERT103:ERT109 FBP103:FBP109 FLL103:FLL109 FVH103:FVH109 GFD103:GFD109 GOZ103:GOZ109 GYV103:GYV109 HIR103:HIR109 HSN103:HSN109 ICJ103:ICJ109 IMF103:IMF109 IWB103:IWB109 JFX103:JFX109 JPT103:JPT109 JZP103:JZP109 KJL103:KJL109 KTH103:KTH109 LDD103:LDD109 LMZ103:LMZ109 LWV103:LWV109 MGR103:MGR109 MQN103:MQN109 NAJ103:NAJ109 NKF103:NKF109 NUB103:NUB109 ODX103:ODX109 ONT103:ONT109 OXP103:OXP109 PHL103:PHL109 PRH103:PRH109 QBD103:QBD109 QKZ103:QKZ109 QUV103:QUV109 RER103:RER109 RON103:RON109 RYJ103:RYJ109 SIF103:SIF109 SSB103:SSB109 TBX103:TBX109 TLT103:TLT109 TVP103:TVP109 UFL103:UFL109 UPH103:UPH109 UZD103:UZD109 VIZ103:VIZ109 VSV103:VSV109 WCR103:WCR109 WMN103:WMN109 WWJ103:WWJ109 JS125:JS131 TO125:TO131 ADK125:ADK131 ANG125:ANG131 AXC125:AXC131 BGY125:BGY131 BQU125:BQU131 CAQ125:CAQ131 CKM125:CKM131 CUI125:CUI131 DEE125:DEE131 DOA125:DOA131 DXW125:DXW131 EHS125:EHS131 ERO125:ERO131 FBK125:FBK131 FLG125:FLG131 FVC125:FVC131 GEY125:GEY131 GOU125:GOU131 GYQ125:GYQ131 HIM125:HIM131 HSI125:HSI131 ICE125:ICE131 IMA125:IMA131 IVW125:IVW131 JFS125:JFS131 JPO125:JPO131 JZK125:JZK131 KJG125:KJG131 KTC125:KTC131 LCY125:LCY131 LMU125:LMU131 LWQ125:LWQ131 MGM125:MGM131 MQI125:MQI131 NAE125:NAE131 NKA125:NKA131 NTW125:NTW131 ODS125:ODS131 ONO125:ONO131 OXK125:OXK131 PHG125:PHG131 PRC125:PRC131 QAY125:QAY131 QKU125:QKU131 QUQ125:QUQ131 REM125:REM131 ROI125:ROI131 RYE125:RYE131 SIA125:SIA131 SRW125:SRW131 TBS125:TBS131 TLO125:TLO131 TVK125:TVK131 UFG125:UFG131 UPC125:UPC131 UYY125:UYY131 VIU125:VIU131 VSQ125:VSQ131 WCM125:WCM131 WMI125:WMI131 WWE125:WWE131 JS143:JS149 TO143:TO149 ADK143:ADK149 ANG143:ANG149 AXC143:AXC149 BGY143:BGY149 BQU143:BQU149 CAQ143:CAQ149 CKM143:CKM149 CUI143:CUI149 DEE143:DEE149 DOA143:DOA149 DXW143:DXW149 EHS143:EHS149 ERO143:ERO149 FBK143:FBK149 FLG143:FLG149 FVC143:FVC149 GEY143:GEY149 GOU143:GOU149 GYQ143:GYQ149 HIM143:HIM149 HSI143:HSI149 ICE143:ICE149 IMA143:IMA149 IVW143:IVW149 JFS143:JFS149 JPO143:JPO149 JZK143:JZK149 KJG143:KJG149 KTC143:KTC149 LCY143:LCY149 LMU143:LMU149 LWQ143:LWQ149 MGM143:MGM149 MQI143:MQI149 NAE143:NAE149 NKA143:NKA149 NTW143:NTW149 ODS143:ODS149 ONO143:ONO149 OXK143:OXK149 PHG143:PHG149 PRC143:PRC149 QAY143:QAY149 QKU143:QKU149 QUQ143:QUQ149 REM143:REM149 ROI143:ROI149 RYE143:RYE149 SIA143:SIA149 SRW143:SRW149 TBS143:TBS149 TLO143:TLO149 TVK143:TVK149 UFG143:UFG149 UPC143:UPC149 UYY143:UYY149 VIU143:VIU149 VSQ143:VSQ149 WCM143:WCM149 WMI143:WMI149 WWE143:WWE149 JS161:JS167 TO161:TO167 ADK161:ADK167 ANG161:ANG167 AXC161:AXC167 BGY161:BGY167 BQU161:BQU167 CAQ161:CAQ167 CKM161:CKM167 CUI161:CUI167 DEE161:DEE167 DOA161:DOA167 DXW161:DXW167 EHS161:EHS167 ERO161:ERO167 FBK161:FBK167 FLG161:FLG167 FVC161:FVC167 GEY161:GEY167 GOU161:GOU167 GYQ161:GYQ167 HIM161:HIM167 HSI161:HSI167 ICE161:ICE167 IMA161:IMA167 IVW161:IVW167 JFS161:JFS167 JPO161:JPO167 JZK161:JZK167 KJG161:KJG167 KTC161:KTC167 LCY161:LCY167 LMU161:LMU167 LWQ161:LWQ167 MGM161:MGM167 MQI161:MQI167 NAE161:NAE167 NKA161:NKA167 NTW161:NTW167 ODS161:ODS167 ONO161:ONO167 OXK161:OXK167 PHG161:PHG167 PRC161:PRC167 QAY161:QAY167 QKU161:QKU167 QUQ161:QUQ167 REM161:REM167 ROI161:ROI167 RYE161:RYE167 SIA161:SIA167 SRW161:SRW167 TBS161:TBS167 TLO161:TLO167 TVK161:TVK167 UFG161:UFG167 UPC161:UPC167 UYY161:UYY167 VIU161:VIU167 VSQ161:VSQ167 WCM161:WCM167 WMI161:WMI167 WWE161:WWE167 JT179:JT184 TP179:TP184 ADL179:ADL184 ANH179:ANH184 AXD179:AXD184 BGZ179:BGZ184 BQV179:BQV184 CAR179:CAR184 CKN179:CKN184 CUJ179:CUJ184 DEF179:DEF184 DOB179:DOB184 DXX179:DXX184 EHT179:EHT184 ERP179:ERP184 FBL179:FBL184 FLH179:FLH184 FVD179:FVD184 GEZ179:GEZ184 GOV179:GOV184 GYR179:GYR184 HIN179:HIN184 HSJ179:HSJ184 ICF179:ICF184 IMB179:IMB184 IVX179:IVX184 JFT179:JFT184 JPP179:JPP184 JZL179:JZL184 KJH179:KJH184 KTD179:KTD184 LCZ179:LCZ184 LMV179:LMV184 LWR179:LWR184 MGN179:MGN184 MQJ179:MQJ184 NAF179:NAF184 NKB179:NKB184 NTX179:NTX184 ODT179:ODT184 ONP179:ONP184 OXL179:OXL184 PHH179:PHH184 PRD179:PRD184 QAZ179:QAZ184 QKV179:QKV184 QUR179:QUR184 REN179:REN184 ROJ179:ROJ184 RYF179:RYF184 SIB179:SIB184 SRX179:SRX184 TBT179:TBT184 TLP179:TLP184 TVL179:TVL184 UFH179:UFH184 UPD179:UPD184 UYZ179:UYZ184 VIV179:VIV184 VSR179:VSR184 WCN179:WCN184 WMJ179:WMJ184 WWF179:WWF184 O183 JK183 TG183 ADC183 AMY183 AWU183 BGQ183 BQM183 CAI183 CKE183 CUA183 DDW183 DNS183 DXO183 EHK183 ERG183 FBC183 FKY183 FUU183 GEQ183 GOM183 GYI183 HIE183 HSA183 IBW183 ILS183 IVO183 JFK183 JPG183 JZC183 KIY183 KSU183 LCQ183 LMM183 LWI183 MGE183 MQA183 MZW183 NJS183 NTO183 ODK183 ONG183 OXC183 PGY183 PQU183 QAQ183 QKM183 QUI183 REE183 ROA183 RXW183 SHS183 SRO183 TBK183 TLG183 TVC183 UEY183 UOU183 UYQ183 VIM183 VSI183 WCE183 WMA183 WVW183 X184 KC193:KC197 TY193:TY197 ADU193:ADU197 ANQ193:ANQ197 AXM193:AXM197 BHI193:BHI197 BRE193:BRE197 CBA193:CBA197 CKW193:CKW197 CUS193:CUS197 DEO193:DEO197 DOK193:DOK197 DYG193:DYG197 EIC193:EIC197 ERY193:ERY197 FBU193:FBU197 FLQ193:FLQ197 FVM193:FVM197 GFI193:GFI197 GPE193:GPE197 GZA193:GZA197 HIW193:HIW197 HSS193:HSS197 ICO193:ICO197 IMK193:IMK197 IWG193:IWG197 JGC193:JGC197 JPY193:JPY197 JZU193:JZU197 KJQ193:KJQ197 KTM193:KTM197 LDI193:LDI197 LNE193:LNE197 LXA193:LXA197 MGW193:MGW197 MQS193:MQS197 NAO193:NAO197 NKK193:NKK197 NUG193:NUG197 OEC193:OEC197 ONY193:ONY197 OXU193:OXU197 PHQ193:PHQ197 PRM193:PRM197 QBI193:QBI197 QLE193:QLE197 QVA193:QVA197 REW193:REW197 ROS193:ROS197 RYO193:RYO197 SIK193:SIK197 SSG193:SSG197 TCC193:TCC197 TLY193:TLY197 TVU193:TVU197 UFQ193:UFQ197 UPM193:UPM197 UZI193:UZI197 VJE193:VJE197 VTA193:VTA197 WCW193:WCW197 WMS193:WMS197 WWO193:WWO197 AB211 W216:X216 JS220:JS227 TO220:TO227 ADK220:ADK227 ANG220:ANG227 AXC220:AXC227 BGY220:BGY227 BQU220:BQU227 CAQ220:CAQ227 CKM220:CKM227 CUI220:CUI227 DEE220:DEE227 DOA220:DOA227 DXW220:DXW227 EHS220:EHS227 ERO220:ERO227 FBK220:FBK227 FLG220:FLG227 FVC220:FVC227 GEY220:GEY227 GOU220:GOU227 GYQ220:GYQ227 HIM220:HIM227 HSI220:HSI227 ICE220:ICE227 IMA220:IMA227 IVW220:IVW227 JFS220:JFS227 JPO220:JPO227 JZK220:JZK227 KJG220:KJG227 KTC220:KTC227 LCY220:LCY227 LMU220:LMU227 LWQ220:LWQ227 MGM220:MGM227 MQI220:MQI227 NAE220:NAE227 NKA220:NKA227 NTW220:NTW227 ODS220:ODS227 ONO220:ONO227 OXK220:OXK227 PHG220:PHG227 PRC220:PRC227 QAY220:QAY227 QKU220:QKU227 QUQ220:QUQ227 REM220:REM227 ROI220:ROI227 RYE220:RYE227 SIA220:SIA227 SRW220:SRW227 TBS220:TBS227 TLO220:TLO227 TVK220:TVK227 UFG220:UFG227 UPC220:UPC227 UYY220:UYY227 VIU220:VIU227 VSQ220:VSQ227 WCM220:WCM227 WMI220:WMI227 WWE220:WWE227 MD238:MD245 VZ238:VZ245 AFV238:AFV245 APR238:APR245 AZN238:AZN245 BJJ238:BJJ245 BTF238:BTF245 CDB238:CDB245 CMX238:CMX245 CWT238:CWT245 DGP238:DGP245 DQL238:DQL245 EAH238:EAH245 EKD238:EKD245 ETZ238:ETZ245 FDV238:FDV245 FNR238:FNR245 FXN238:FXN245 GHJ238:GHJ245 GRF238:GRF245 HBB238:HBB245 HKX238:HKX245 HUT238:HUT245 IEP238:IEP245 IOL238:IOL245 IYH238:IYH245 JID238:JID245 JRZ238:JRZ245 KBV238:KBV245 KLR238:KLR245 KVN238:KVN245 LFJ238:LFJ245 LPF238:LPF245 LZB238:LZB245 MIX238:MIX245 MST238:MST245 NCP238:NCP245 NML238:NML245 NWH238:NWH245 OGD238:OGD245 OPZ238:OPZ245 OZV238:OZV245 PJR238:PJR245 PTN238:PTN245 QDJ238:QDJ245 QNF238:QNF245 QXB238:QXB245 RGX238:RGX245 RQT238:RQT245 SAP238:SAP245 SKL238:SKL245 SUH238:SUH245 TED238:TED245 TNZ238:TNZ245 TXV238:TXV245 UHR238:UHR245 URN238:URN245 VBJ238:VBJ245 VLF238:VLF245 VVB238:VVB245 WEX238:WEX245 WOT238:WOT245 WYP238:WYP245 E256 U260:X260 M264:P264 M268:P268 F273:F274 F277:F278 F281:F282 F285:F288 F292:H292 K292 E297:E298 E307 E312 G312 E317 I317 E322 G322 I322 G327 I327:I328 E328 I332 I344:I346" type="textLength">
      <formula1>900</formula1>
      <formula2>0</formula2>
    </dataValidation>
    <dataValidation allowBlank="true" errorStyle="stop" operator="between" showDropDown="false" showErrorMessage="false" showInputMessage="false" sqref="JH39:JS45 TD39:TO45 ACZ39:ADK45 AMV39:ANG45 AWR39:AXC45 BGN39:BGY45 BQJ39:BQU45 CAF39:CAQ45 CKB39:CKM45 CTX39:CUI45 DDT39:DEE45 DNP39:DOA45 DXL39:DXW45 EHH39:EHS45 ERD39:ERO45 FAZ39:FBK45 FKV39:FLG45 FUR39:FVC45 GEN39:GEY45 GOJ39:GOU45 GYF39:GYQ45 HIB39:HIM45 HRX39:HSI45 IBT39:ICE45 ILP39:IMA45 IVL39:IVW45 JFH39:JFS45 JPD39:JPO45 JYZ39:JZK45 KIV39:KJG45 KSR39:KTC45 LCN39:LCY45 LMJ39:LMU45 LWF39:LWQ45 MGB39:MGM45 MPX39:MQI45 MZT39:NAE45 NJP39:NKA45 NTL39:NTW45 ODH39:ODS45 OND39:ONO45 OWZ39:OXK45 PGV39:PHG45 PQR39:PRC45 QAN39:QAY45 QKJ39:QKU45 QUF39:QUQ45 REB39:REM45 RNX39:ROI45 RXT39:RYE45 SHP39:SIA45 SRL39:SRW45 TBH39:TBS45 TLD39:TLO45 TUZ39:TVK45 UEV39:UFG45 UOR39:UPC45 UYN39:UYY45 VIJ39:VIU45 VSF39:VSQ45 WCB39:WCM45 WLX39:WMI45 WVT39:WWE45 JH57:JS63 TD57:TO63 ACZ57:ADK63 AMV57:ANG63 AWR57:AXC63 BGN57:BGY63 BQJ57:BQU63 CAF57:CAQ63 CKB57:CKM63 CTX57:CUI63 DDT57:DEE63 DNP57:DOA63 DXL57:DXW63 EHH57:EHS63 ERD57:ERO63 FAZ57:FBK63 FKV57:FLG63 FUR57:FVC63 GEN57:GEY63 GOJ57:GOU63 GYF57:GYQ63 HIB57:HIM63 HRX57:HSI63 IBT57:ICE63 ILP57:IMA63 IVL57:IVW63 JFH57:JFS63 JPD57:JPO63 JYZ57:JZK63 KIV57:KJG63 KSR57:KTC63 LCN57:LCY63 LMJ57:LMU63 LWF57:LWQ63 MGB57:MGM63 MPX57:MQI63 MZT57:NAE63 NJP57:NKA63 NTL57:NTW63 ODH57:ODS63 OND57:ONO63 OWZ57:OXK63 PGV57:PHG63 PQR57:PRC63 QAN57:QAY63 QKJ57:QKU63 QUF57:QUQ63 REB57:REM63 RNX57:ROI63 RXT57:RYE63 SHP57:SIA63 SRL57:SRW63 TBH57:TBS63 TLD57:TLO63 TUZ57:TVK63 UEV57:UFG63 UOR57:UPC63 UYN57:UYY63 VIJ57:VIU63 VSF57:VSQ63 WCB57:WCM63 WLX57:WMI63 WVT57:WWE63 JH75:JS81 TD75:TO81 ACZ75:ADK81 AMV75:ANG81 AWR75:AXC81 BGN75:BGY81 BQJ75:BQU81 CAF75:CAQ81 CKB75:CKM81 CTX75:CUI81 DDT75:DEE81 DNP75:DOA81 DXL75:DXW81 EHH75:EHS81 ERD75:ERO81 FAZ75:FBK81 FKV75:FLG81 FUR75:FVC81 GEN75:GEY81 GOJ75:GOU81 GYF75:GYQ81 HIB75:HIM81 HRX75:HSI81 IBT75:ICE81 ILP75:IMA81 IVL75:IVW81 JFH75:JFS81 JPD75:JPO81 JYZ75:JZK81 KIV75:KJG81 KSR75:KTC81 LCN75:LCY81 LMJ75:LMU81 LWF75:LWQ81 MGB75:MGM81 MPX75:MQI81 MZT75:NAE81 NJP75:NKA81 NTL75:NTW81 ODH75:ODS81 OND75:ONO81 OWZ75:OXK81 PGV75:PHG81 PQR75:PRC81 QAN75:QAY81 QKJ75:QKU81 QUF75:QUQ81 REB75:REM81 RNX75:ROI81 RXT75:RYE81 SHP75:SIA81 SRL75:SRW81 TBH75:TBS81 TLD75:TLO81 TUZ75:TVK81 UEV75:UFG81 UOR75:UPC81 UYN75:UYY81 VIJ75:VIU81 VSF75:VSQ81 WCB75:WCM81 WLX75:WMI81 WVT75:WWE81 L81:U81 JH94:JS95 TD94:TO95 ACZ94:ADK95 AMV94:ANG95 AWR94:AXC95 BGN94:BGY95 BQJ94:BQU95 CAF94:CAQ95 CKB94:CKM95 CTX94:CUI95 DDT94:DEE95 DNP94:DOA95 DXL94:DXW95 EHH94:EHS95 ERD94:ERO95 FAZ94:FBK95 FKV94:FLG95 FUR94:FVC95 GEN94:GEY95 GOJ94:GOU95 GYF94:GYQ95 HIB94:HIM95 HRX94:HSI95 IBT94:ICE95 ILP94:IMA95 IVL94:IVW95 JFH94:JFS95 JPD94:JPO95 JYZ94:JZK95 KIV94:KJG95 KSR94:KTC95 LCN94:LCY95 LMJ94:LMU95 LWF94:LWQ95 MGB94:MGM95 MPX94:MQI95 MZT94:NAE95 NJP94:NKA95 NTL94:NTW95 ODH94:ODS95 OND94:ONO95 OWZ94:OXK95 PGV94:PHG95 PQR94:PRC95 QAN94:QAY95 QKJ94:QKU95 QUF94:QUQ95 REB94:REM95 RNX94:ROI95 RXT94:RYE95 SHP94:SIA95 SRL94:SRW95 TBH94:TBS95 TLD94:TLO95 TUZ94:TVK95 UEV94:UFG95 UOR94:UPC95 UYN94:UYY95 VIJ94:VIU95 VSF94:VSQ95 WCB94:WCM95 WLX94:WMI95 WVT94:WWE95 JH115:JX115 TD115:TT115 ACZ115:ADP115 AMV115:ANL115 AWR115:AXH115 BGN115:BHD115 BQJ115:BQZ115 CAF115:CAV115 CKB115:CKR115 CTX115:CUN115 DDT115:DEJ115 DNP115:DOF115 DXL115:DYB115 EHH115:EHX115 ERD115:ERT115 FAZ115:FBP115 FKV115:FLL115 FUR115:FVH115 GEN115:GFD115 GOJ115:GOZ115 GYF115:GYV115 HIB115:HIR115 HRX115:HSN115 IBT115:ICJ115 ILP115:IMF115 IVL115:IWB115 JFH115:JFX115 JPD115:JPT115 JYZ115:JZP115 KIV115:KJL115 KSR115:KTH115 LCN115:LDD115 LMJ115:LMZ115 LWF115:LWV115 MGB115:MGR115 MPX115:MQN115 MZT115:NAJ115 NJP115:NKF115 NTL115:NUB115 ODH115:ODX115 OND115:ONT115 OWZ115:OXP115 PGV115:PHL115 PQR115:PRH115 QAN115:QBD115 QKJ115:QKZ115 QUF115:QUV115 REB115:RER115 RNX115:RON115 RXT115:RYJ115 SHP115:SIF115 SRL115:SSB115 TBH115:TBX115 TLD115:TLT115 TUZ115:TVP115 UEV115:UFL115 UOR115:UPH115 UYN115:UZD115 VIJ115:VIZ115 VSF115:VSV115 WCB115:WCR115 WLX115:WMN115 WVT115:WWJ115 JH228:JS234 TD228:TO234 ACZ228:ADK234 AMV228:ANG234 AWR228:AXC234 BGN228:BGY234 BQJ228:BQU234 CAF228:CAQ234 CKB228:CKM234 CTX228:CUI234 DDT228:DEE234 DNP228:DOA234 DXL228:DXW234 EHH228:EHS234 ERD228:ERO234 FAZ228:FBK234 FKV228:FLG234 FUR228:FVC234 GEN228:GEY234 GOJ228:GOU234 GYF228:GYQ234 HIB228:HIM234 HRX228:HSI234 IBT228:ICE234 ILP228:IMA234 IVL228:IVW234 JFH228:JFS234 JPD228:JPO234 JYZ228:JZK234 KIV228:KJG234 KSR228:KTC234 LCN228:LCY234 LMJ228:LMU234 LWF228:LWQ234 MGB228:MGM234 MPX228:MQI234 MZT228:NAE234 NJP228:NKA234 NTL228:NTW234 ODH228:ODS234 OND228:ONO234 OWZ228:OXK234 PGV228:PHG234 PQR228:PRC234 QAN228:QAY234 QKJ228:QKU234 QUF228:QUQ234 REB228:REM234 RNX228:ROI234 RXT228:RYE234 SHP228:SIA234 SRL228:SRW234 TBH228:TBS234 TLD228:TLO234 TUZ228:TVK234 UEV228:UFG234 UOR228:UPC234 UYN228:UYY234 VIJ228:VIU234 VSF228:VSQ234 WCB228:WCM234 WLX228:WMI234 WVT228:WWE234 L234:U234 L246:CG251 LS246:MD251 VO246:VZ251 AFK246:AFV251 APG246:APR251 AZC246:AZN251 BIY246:BJJ251 BSU246:BTF251 CCQ246:CDB251 CMM246:CMX251 CWI246:CWT251 DGE246:DGP251 DQA246:DQL251 DZW246:EAH251 EJS246:EKD251 ETO246:ETZ251 FDK246:FDV251 FNG246:FNR251 FXC246:FXN251 GGY246:GHJ251 GQU246:GRF251 HAQ246:HBB251 HKM246:HKX251 HUI246:HUT251 IEE246:IEP251 IOA246:IOL251 IXW246:IYH251 JHS246:JID251 JRO246:JRZ251 KBK246:KBV251 KLG246:KLR251 KVC246:KVN251 LEY246:LFJ251 LOU246:LPF251 LYQ246:LZB251 MIM246:MIX251 MSI246:MST251 NCE246:NCP251 NMA246:NML251 NVW246:NWH251 OFS246:OGD251 OPO246:OPZ251 OZK246:OZV251 PJG246:PJR251 PTC246:PTN251 QCY246:QDJ251 QMU246:QNF251 QWQ246:QXB251 RGM246:RGX251 RQI246:RQT251 SAE246:SAP251 SKA246:SKL251 STW246:SUH251 TDS246:TED251 TNO246:TNZ251 TXK246:TXV251 UHG246:UHR251 URC246:URN251 VAY246:VBJ251 VKU246:VLF251 VUQ246:VVB251 WEM246:WEX251 WOI246:WOT251 WYE246:WYP251 CH247:CH251 L252:W252 JH252:JS253 TD252:TO253 ACZ252:ADK253 AMV252:ANG253 AWR252:AXC253 BGN252:BGY253 BQJ252:BQU253 CAF252:CAQ253 CKB252:CKM253 CTX252:CUI253 DDT252:DEE253 DNP252:DOA253 DXL252:DXW253 EHH252:EHS253 ERD252:ERO253 FAZ252:FBK253 FKV252:FLG253 FUR252:FVC253 GEN252:GEY253 GOJ252:GOU253 GYF252:GYQ253 HIB252:HIM253 HRX252:HSI253 IBT252:ICE253 ILP252:IMA253 IVL252:IVW253 JFH252:JFS253 JPD252:JPO253 JYZ252:JZK253 KIV252:KJG253 KSR252:KTC253 LCN252:LCY253 LMJ252:LMU253 LWF252:LWQ253 MGB252:MGM253 MPX252:MQI253 MZT252:NAE253 NJP252:NKA253 NTL252:NTW253 ODH252:ODS253 OND252:ONO253 OWZ252:OXK253 PGV252:PHG253 PQR252:PRC253 QAN252:QAY253 QKJ252:QKU253 QUF252:QUQ253 REB252:REM253 RNX252:ROI253 RXT252:RYE253 SHP252:SIA253 SRL252:SRW253 TBH252:TBS253 TLD252:TLO253 TUZ252:TVK253 UEV252:UFG253 UOR252:UPC253 UYN252:UYY253 VIJ252:VIU253 VSF252:VSQ253 WCB252:WCM253 WLX252:WMI253 WVT252:WWE253 L253:U253" type="none">
      <formula1>0</formula1>
      <formula2>0</formula2>
    </dataValidation>
    <dataValidation allowBlank="true" errorStyle="stop" operator="between" promptTitle="checkPeriodRange" showDropDown="false" showErrorMessage="false" showInputMessage="false" sqref="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56 JM56 TI56 ADE56 ANA56 AWW56 BGS56 BQO56 CAK56 CKG56 CUC56 DDY56 DNU56 DXQ56 EHM56 ERI56 FBE56 FLA56 FUW56 GES56 GOO56 GYK56 HIG56 HSC56 IBY56 ILU56 IVQ56 JFM56 JPI56 JZE56 KJA56 KSW56 LCS56 LMO56 LWK56 MGG56 MQC56 MZY56 NJU56 NTQ56 ODM56 ONI56 OXE56 PHA56 PQW56 QAS56 QKO56 QUK56 REG56 ROC56 RXY56 SHU56 SRQ56 TBM56 TLI56 TVE56 UFA56 UOW56 UYS56 VIO56 VSK56 WCG56 WMC56 WVY56 Q74 JM74 TI74 ADE74 ANA74 AWW74 BGS74 BQO74 CAK74 CKG74 CUC74 DDY74 DNU74 DXQ74 EHM74 ERI74 FBE74 FLA74 FUW74 GES74 GOO74 GYK74 HIG74 HSC74 IBY74 ILU74 IVQ74 JFM74 JPI74 JZE74 KJA74 KSW74 LCS74 LMO74 LWK74 MGG74 MQC74 MZY74 NJU74 NTQ74 ODM74 ONI74 OXE74 PHA74 PQW74 QAS74 QKO74 QUK74 REG74 ROC74 RXY74 SHU74 SRQ74 TBM74 TLI74 TVE74 UFA74 UOW74 UYS74 VIO74 VSK74 WCG74 WMC74 WVY74 Q92 JM92 TI92 ADE92 ANA92 AWW92 BGS92 BQO92 CAK92 CKG92 CUC92 DDY92 DNU92 DXQ92 EHM92 ERI92 FBE92 FLA92 FUW92 GES92 GOO92 GYK92 HIG92 HSC92 IBY92 ILU92 IVQ92 JFM92 JPI92 JZE92 KJA92 KSW92 LCS92 LMO92 LWK92 MGG92 MQC92 MZY92 NJU92 NTQ92 ODM92 ONI92 OXE92 PHA92 PQW92 QAS92 QKO92 QUK92 REG92 ROC92 RXY92 SHU92 SRQ92 TBM92 TLI92 TVE92 UFA92 UOW92 UYS92 VIO92 VSK92 WCG92 WMC92 WVY92 V109:V110 JR109:JR110 TN109:TN110 ADJ109:ADJ110 ANF109:ANF110 AXB109:AXB110 BGX109:BGX110 BQT109:BQT110 CAP109:CAP110 CKL109:CKL110 CUH109:CUH110 DED109:DED110 DNZ109:DNZ110 DXV109:DXV110 EHR109:EHR110 ERN109:ERN110 FBJ109:FBJ110 FLF109:FLF110 FVB109:FVB110 GEX109:GEX110 GOT109:GOT110 GYP109:GYP110 HIL109:HIL110 HSH109:HSH110 ICD109:ICD110 ILZ109:ILZ110 IVV109:IVV110 JFR109:JFR110 JPN109:JPN110 JZJ109:JZJ110 KJF109:KJF110 KTB109:KTB110 LCX109:LCX110 LMT109:LMT110 LWP109:LWP110 MGL109:MGL110 MQH109:MQH110 NAD109:NAD110 NJZ109:NJZ110 NTV109:NTV110 ODR109:ODR110 ONN109:ONN110 OXJ109:OXJ110 PHF109:PHF110 PRB109:PRB110 QAX109:QAX110 QKT109:QKT110 QUP109:QUP110 REL109:REL110 ROH109:ROH110 RYD109:RYD110 SHZ109:SHZ110 SRV109:SRV110 TBR109:TBR110 TLN109:TLN110 TVJ109:TVJ110 UFF109:UFF110 UPB109:UPB110 UYX109:UYX110 VIT109:VIT110 VSP109:VSP110 WCL109:WCL110 WMH109:WMH110 WWD109:WWD110 V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Q132 JM132 TI132 ADE132 ANA132 AWW132 BGS132 BQO132 CAK132 CKG132 CUC132 DDY132 DNU132 DXQ132 EHM132 ERI132 FBE132 FLA132 FUW132 GES132 GOO132 GYK132 HIG132 HSC132 IBY132 ILU132 IVQ132 JFM132 JPI132 JZE132 KJA132 KSW132 LCS132 LMO132 LWK132 MGG132 MQC132 MZY132 NJU132 NTQ132 ODM132 ONI132 OXE132 PHA132 PQW132 QAS132 QKO132 QUK132 REG132 ROC132 RXY132 SHU132 SRQ132 TBM132 TLI132 TVE132 UFA132 UOW132 UYS132 VIO132 VSK132 WCG132 WMC132 WVY132 Q150 JM150 TI150 ADE150 ANA150 AWW150 BGS150 BQO150 CAK150 CKG150 CUC150 DDY150 DNU150 DXQ150 EHM150 ERI150 FBE150 FLA150 FUW150 GES150 GOO150 GYK150 HIG150 HSC150 IBY150 ILU150 IVQ150 JFM150 JPI150 JZE150 KJA150 KSW150 LCS150 LMO150 LWK150 MGG150 MQC150 MZY150 NJU150 NTQ150 ODM150 ONI150 OXE150 PHA150 PQW150 QAS150 QKO150 QUK150 REG150 ROC150 RXY150 SHU150 SRQ150 TBM150 TLI150 TVE150 UFA150 UOW150 UYS150 VIO150 VSK150 WCG150 WMC150 WVY150 Q168 JM168 TI168 ADE168 ANA168 AWW168 BGS168 BQO168 CAK168 CKG168 CUC168 DDY168 DNU168 DXQ168 EHM168 ERI168 FBE168 FLA168 FUW168 GES168 GOO168 GYK168 HIG168 HSC168 IBY168 ILU168 IVQ168 JFM168 JPI168 JZE168 KJA168 KSW168 LCS168 LMO168 LWK168 MGG168 MQC168 MZY168 NJU168 NTQ168 ODM168 ONI168 OXE168 PHA168 PQW168 QAS168 QKO168 QUK168 REG168 ROC168 RXY168 SHU168 SRQ168 TBM168 TLI168 TVE168 UFA168 UOW168 UYS168 VIO168 VSK168 WCG168 WMC168 WVY168 R184 JN184 TJ184 ADF184 ANB184 AWX184 BGT184 BQP184 CAL184 CKH184 CUD184 DDZ184 DNV184 DXR184 EHN184 ERJ184 FBF184 FLB184 FUX184 GET184 GOP184 GYL184 HIH184 HSD184 IBZ184 ILV184 IVR184 JFN184 JPJ184 JZF184 KJB184 KSX184 LCT184 LMP184 LWL184 MGH184 MQD184 MZZ184 NJV184 NTR184 ODN184 ONJ184 OXF184 PHB184 PQX184 QAT184 QKP184 QUL184 REH184 ROD184 RXZ184 SHV184 SRR184 TBN184 TLJ184 TVF184 UFB184 UOX184 UYT184 VIP184 VSL184 WCH184 WMD184 WVZ184 JW198 TS198 ADO198 ANK198 AXG198 BHC198 BQY198 CAU198 CKQ198 CUM198 DEI198 DOE198 DYA198 EHW198 ERS198 FBO198 FLK198 FVG198 GFC198 GOY198 GYU198 HIQ198 HSM198 ICI198 IME198 IWA198 JFW198 JPS198 JZO198 KJK198 KTG198 LDC198 LMY198 LWU198 MGQ198 MQM198 NAI198 NKE198 NUA198 ODW198 ONS198 OXO198 PHK198 PRG198 QBC198 QKY198 QUU198 REQ198 ROM198 RYI198 SIE198 SSA198 TBW198 TLS198 TVO198 UFK198 UPG198 UZC198 VIY198 VSU198 WCQ198 WMM198 WWI198 Q227 JM227 TI227 ADE227 ANA227 AWW227 BGS227 BQO227 CAK227 CKG227 CUC227 DDY227 DNU227 DXQ227 EHM227 ERI227 FBE227 FLA227 FUW227 GES227 GOO227 GYK227 HIG227 HSC227 IBY227 ILU227 IVQ227 JFM227 JPI227 JZE227 KJA227 KSW227 LCS227 LMO227 LWK227 MGG227 MQC227 MZY227 NJU227 NTQ227 ODM227 ONI227 OXE227 PHA227 PQW227 QAS227 QKO227 QUK227 REG227 ROC227 RXY227 SHU227 SRQ227 TBM227 TLI227 TVE227 UFA227 UOW227 UYS227 VIO227 VSK227 WCG227 WMC227 WVY227 Q245 X245 AE245 AL245 AS245 AZ245 BG245 BN245 BU245 CB245 LX245 VT245 AFP245 APL245 AZH245 BJD245 BSZ245 CCV245 CMR245 CWN245 DGJ245 DQF245 EAB245 EJX245 ETT245 FDP245 FNL245 FXH245 GHD245 GQZ245 HAV245 HKR245 HUN245 IEJ245 IOF245 IYB245 JHX245 JRT245 KBP245 KLL245 KVH245 LFD245 LOZ245 LYV245 MIR245 MSN245 NCJ245 NMF245 NWB245 OFX245 OPT245 OZP245 PJL245 PTH245 QDD245 QMZ245 QWV245 RGR245 RQN245 SAJ245 SKF245 SUB245 TDX245 TNT245 TXP245 UHL245 URH245 VBD245 VKZ245 VUV245 WER245 WON245 WYJ24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G9:G10 K9:K10 O9:O10 S9:S10 K15:K16 O15:O16 S15:S16 S37 U37 JO37 JQ37 TK37 TM37 ADG37 ADI37 ANC37 ANE37 AWY37 AXA37 BGU37 BGW37 BQQ37 BQS37 CAM37 CAO37 CKI37 CKK37 CUE37 CUG37 DEA37 DEC37 DNW37 DNY37 DXS37 DXU37 EHO37 EHQ37 ERK37 ERM37 FBG37 FBI37 FLC37 FLE37 FUY37 FVA37 GEU37 GEW37 GOQ37 GOS37 GYM37 GYO37 HII37 HIK37 HSE37 HSG37 ICA37 ICC37 ILW37 ILY37 IVS37 IVU37 JFO37 JFQ37 JPK37 JPM37 JZG37 JZI37 KJC37 KJE37 KSY37 KTA37 LCU37 LCW37 LMQ37 LMS37 LWM37 LWO37 MGI37 MGK37 MQE37 MQG37 NAA37 NAC37 NJW37 NJY37 NTS37 NTU37 ODO37 ODQ37 ONK37 ONM37 OXG37 OXI37 PHC37 PHE37 PQY37 PRA37 QAU37 QAW37 QKQ37 QKS37 QUM37 QUO37 REI37 REK37 ROE37 ROG37 RYA37 RYC37 SHW37 SHY37 SRS37 SRU37 TBO37 TBQ37 TLK37 TLM37 TVG37 TVI37 UFC37 UFE37 UOY37 UPA37 UYU37 UYW37 VIQ37 VIS37 VSM37 VSO37 WCI37 WCK37 WME37 WMG37 WWA37 WWC37 S55 U55 JO55 JQ55 TK55 TM55 ADG55 ADI55 ANC55 ANE55 AWY55 AXA55 BGU55 BGW55 BQQ55 BQS55 CAM55 CAO55 CKI55 CKK55 CUE55 CUG55 DEA55 DEC55 DNW55 DNY55 DXS55 DXU55 EHO55 EHQ55 ERK55 ERM55 FBG55 FBI55 FLC55 FLE55 FUY55 FVA55 GEU55 GEW55 GOQ55 GOS55 GYM55 GYO55 HII55 HIK55 HSE55 HSG55 ICA55 ICC55 ILW55 ILY55 IVS55 IVU55 JFO55 JFQ55 JPK55 JPM55 JZG55 JZI55 KJC55 KJE55 KSY55 KTA55 LCU55 LCW55 LMQ55 LMS55 LWM55 LWO55 MGI55 MGK55 MQE55 MQG55 NAA55 NAC55 NJW55 NJY55 NTS55 NTU55 ODO55 ODQ55 ONK55 ONM55 OXG55 OXI55 PHC55 PHE55 PQY55 PRA55 QAU55 QAW55 QKQ55 QKS55 QUM55 QUO55 REI55 REK55 ROE55 ROG55 RYA55 RYC55 SHW55 SHY55 SRS55 SRU55 TBO55 TBQ55 TLK55 TLM55 TVG55 TVI55 UFC55 UFE55 UOY55 UPA55 UYU55 UYW55 VIQ55 VIS55 VSM55 VSO55 WCI55 WCK55 WME55 WMG55 WWA55 WWC55 S73 U73 JO73 JQ73 TK73 TM73 ADG73 ADI73 ANC73 ANE73 AWY73 AXA73 BGU73 BGW73 BQQ73 BQS73 CAM73 CAO73 CKI73 CKK73 CUE73 CUG73 DEA73 DEC73 DNW73 DNY73 DXS73 DXU73 EHO73 EHQ73 ERK73 ERM73 FBG73 FBI73 FLC73 FLE73 FUY73 FVA73 GEU73 GEW73 GOQ73 GOS73 GYM73 GYO73 HII73 HIK73 HSE73 HSG73 ICA73 ICC73 ILW73 ILY73 IVS73 IVU73 JFO73 JFQ73 JPK73 JPM73 JZG73 JZI73 KJC73 KJE73 KSY73 KTA73 LCU73 LCW73 LMQ73 LMS73 LWM73 LWO73 MGI73 MGK73 MQE73 MQG73 NAA73 NAC73 NJW73 NJY73 NTS73 NTU73 ODO73 ODQ73 ONK73 ONM73 OXG73 OXI73 PHC73 PHE73 PQY73 PRA73 QAU73 QAW73 QKQ73 QKS73 QUM73 QUO73 REI73 REK73 ROE73 ROG73 RYA73 RYC73 SHW73 SHY73 SRS73 SRU73 TBO73 TBQ73 TLK73 TLM73 TVG73 TVI73 UFC73 UFE73 UOY73 UPA73 UYU73 UYW73 VIQ73 VIS73 VSM73 VSO73 WCI73 WCK73 WME73 WMG73 WWA73 WWC73 S91:S92 U91:U92 JO91:JO92 JQ91:JQ92 TK91:TK92 TM91:TM92 ADG91:ADG92 ADI91:ADI92 ANC91:ANC92 ANE91:ANE92 AWY91:AWY92 AXA91:AXA92 BGU91:BGU92 BGW91:BGW92 BQQ91:BQQ92 BQS91:BQS92 CAM91:CAM92 CAO91:CAO92 CKI91:CKI92 CKK91:CKK92 CUE91:CUE92 CUG91:CUG92 DEA91:DEA92 DEC91:DEC92 DNW91:DNW92 DNY91:DNY92 DXS91:DXS92 DXU91:DXU92 EHO91:EHO92 EHQ91:EHQ92 ERK91:ERK92 ERM91:ERM92 FBG91:FBG92 FBI91:FBI92 FLC91:FLC92 FLE91:FLE92 FUY91:FUY92 FVA91:FVA92 GEU91:GEU92 GEW91:GEW92 GOQ91:GOQ92 GOS91:GOS92 GYM91:GYM92 GYO91:GYO92 HII91:HII92 HIK91:HIK92 HSE91:HSE92 HSG91:HSG92 ICA91:ICA92 ICC91:ICC92 ILW91:ILW92 ILY91:ILY92 IVS91:IVS92 IVU91:IVU92 JFO91:JFO92 JFQ91:JFQ92 JPK91:JPK92 JPM91:JPM92 JZG91:JZG92 JZI91:JZI92 KJC91:KJC92 KJE91:KJE92 KSY91:KSY92 KTA91:KTA92 LCU91:LCU92 LCW91:LCW92 LMQ91:LMQ92 LMS91:LMS92 LWM91:LWM92 LWO91:LWO92 MGI91:MGI92 MGK91:MGK92 MQE91:MQE92 MQG91:MQG92 NAA91:NAA92 NAC91:NAC92 NJW91:NJW92 NJY91:NJY92 NTS91:NTS92 NTU91:NTU92 ODO91:ODO92 ODQ91:ODQ92 ONK91:ONK92 ONM91:ONM92 OXG91:OXG92 OXI91:OXI92 PHC91:PHC92 PHE91:PHE92 PQY91:PQY92 PRA91:PRA92 QAU91:QAU92 QAW91:QAW92 QKQ91:QKQ92 QKS91:QKS92 QUM91:QUM92 QUO91:QUO92 REI91:REI92 REK91:REK92 ROE91:ROE92 ROG91:ROG92 RYA91:RYA92 RYC91:RYC92 SHW91:SHW92 SHY91:SHY92 SRS91:SRS92 SRU91:SRU92 TBO91:TBO92 TBQ91:TBQ92 TLK91:TLK92 TLM91:TLM92 TVG91:TVG92 TVI91:TVI92 UFC91:UFC92 UFE91:UFE92 UOY91:UOY92 UPA91:UPA92 UYU91:UYU92 UYW91:UYW92 VIQ91:VIQ92 VIS91:VIS92 VSM91:VSM92 VSO91:VSO92 WCI91:WCI92 WCK91:WCK92 WME91:WME92 WMG91:WMG92 WWA91:WWA92 WWC91:WWC92 X109:X111 Z109:Z110 JT109:JT111 JV109:JV110 TP109:TP111 TR109:TR110 ADL109:ADL111 ADN109:ADN110 ANH109:ANH111 ANJ109:ANJ110 AXD109:AXD111 AXF109:AXF110 BGZ109:BGZ111 BHB109:BHB110 BQV109:BQV111 BQX109:BQX110 CAR109:CAR111 CAT109:CAT110 CKN109:CKN111 CKP109:CKP110 CUJ109:CUJ111 CUL109:CUL110 DEF109:DEF111 DEH109:DEH110 DOB109:DOB111 DOD109:DOD110 DXX109:DXX111 DXZ109:DXZ110 EHT109:EHT111 EHV109:EHV110 ERP109:ERP111 ERR109:ERR110 FBL109:FBL111 FBN109:FBN110 FLH109:FLH111 FLJ109:FLJ110 FVD109:FVD111 FVF109:FVF110 GEZ109:GEZ111 GFB109:GFB110 GOV109:GOV111 GOX109:GOX110 GYR109:GYR111 GYT109:GYT110 HIN109:HIN111 HIP109:HIP110 HSJ109:HSJ111 HSL109:HSL110 ICF109:ICF111 ICH109:ICH110 IMB109:IMB111 IMD109:IMD110 IVX109:IVX111 IVZ109:IVZ110 JFT109:JFT111 JFV109:JFV110 JPP109:JPP111 JPR109:JPR110 JZL109:JZL111 JZN109:JZN110 KJH109:KJH111 KJJ109:KJJ110 KTD109:KTD111 KTF109:KTF110 LCZ109:LCZ111 LDB109:LDB110 LMV109:LMV111 LMX109:LMX110 LWR109:LWR111 LWT109:LWT110 MGN109:MGN111 MGP109:MGP110 MQJ109:MQJ111 MQL109:MQL110 NAF109:NAF111 NAH109:NAH110 NKB109:NKB111 NKD109:NKD110 NTX109:NTX111 NTZ109:NTZ110 ODT109:ODT111 ODV109:ODV110 ONP109:ONP111 ONR109:ONR110 OXL109:OXL111 OXN109:OXN110 PHH109:PHH111 PHJ109:PHJ110 PRD109:PRD111 PRF109:PRF110 QAZ109:QAZ111 QBB109:QBB110 QKV109:QKV111 QKX109:QKX110 QUR109:QUR111 QUT109:QUT110 REN109:REN111 REP109:REP110 ROJ109:ROJ111 ROL109:ROL110 RYF109:RYF111 RYH109:RYH110 SIB109:SIB111 SID109:SID110 SRX109:SRX111 SRZ109:SRZ110 TBT109:TBT111 TBV109:TBV110 TLP109:TLP111 TLR109:TLR110 TVL109:TVL111 TVN109:TVN110 UFH109:UFH111 UFJ109:UFJ110 UPD109:UPD111 UPF109:UPF110 UYZ109:UYZ111 UZB109:UZB110 VIV109:VIV111 VIX109:VIX110 VSR109:VSR111 VST109:VST110 WCN109:WCN111 WCP109:WCP110 WMJ109:WMJ111 WML109:WML110 WWF109:WWF111 WWH109:WWH110 X120 Z120 JT120 JV120 TP120 TR120 ADL120 ADN120 ANH120 ANJ120 AXD120 AXF120 BGZ120 BHB120 BQV120 BQX120 CAR120 CAT120 CKN120 CKP120 CUJ120 CUL120 DEF120 DEH120 DOB120 DOD120 DXX120 DXZ120 EHT120 EHV120 ERP120 ERR120 FBL120 FBN120 FLH120 FLJ120 FVD120 FVF120 GEZ120 GFB120 GOV120 GOX120 GYR120 GYT120 HIN120 HIP120 HSJ120 HSL120 ICF120 ICH120 IMB120 IMD120 IVX120 IVZ120 JFT120 JFV120 JPP120 JPR120 JZL120 JZN120 KJH120 KJJ120 KTD120 KTF120 LCZ120 LDB120 LMV120 LMX120 LWR120 LWT120 MGN120 MGP120 MQJ120 MQL120 NAF120 NAH120 NKB120 NKD120 NTX120 NTZ120 ODT120 ODV120 ONP120 ONR120 OXL120 OXN120 PHH120 PHJ120 PRD120 PRF120 QAZ120 QBB120 QKV120 QKX120 QUR120 QUT120 REN120 REP120 ROJ120 ROL120 RYF120 RYH120 SIB120 SID120 SRX120 SRZ120 TBT120 TBV120 TLP120 TLR120 TVL120 TVN120 UFH120 UFJ120 UPD120 UPF120 UYZ120 UZB120 VIV120 VIX120 VSR120 VST120 WCN120 WCP120 WMJ120 WML120 WWF120 WWH120 S131:S132 U131 JO131:JO132 JQ131 TK131:TK132 TM131 ADG131:ADG132 ADI131 ANC131:ANC132 ANE131 AWY131:AWY132 AXA131 BGU131:BGU132 BGW131 BQQ131:BQQ132 BQS131 CAM131:CAM132 CAO131 CKI131:CKI132 CKK131 CUE131:CUE132 CUG131 DEA131:DEA132 DEC131 DNW131:DNW132 DNY131 DXS131:DXS132 DXU131 EHO131:EHO132 EHQ131 ERK131:ERK132 ERM131 FBG131:FBG132 FBI131 FLC131:FLC132 FLE131 FUY131:FUY132 FVA131 GEU131:GEU132 GEW131 GOQ131:GOQ132 GOS131 GYM131:GYM132 GYO131 HII131:HII132 HIK131 HSE131:HSE132 HSG131 ICA131:ICA132 ICC131 ILW131:ILW132 ILY131 IVS131:IVS132 IVU131 JFO131:JFO132 JFQ131 JPK131:JPK132 JPM131 JZG131:JZG132 JZI131 KJC131:KJC132 KJE131 KSY131:KSY132 KTA131 LCU131:LCU132 LCW131 LMQ131:LMQ132 LMS131 LWM131:LWM132 LWO131 MGI131:MGI132 MGK131 MQE131:MQE132 MQG131 NAA131:NAA132 NAC131 NJW131:NJW132 NJY131 NTS131:NTS132 NTU131 ODO131:ODO132 ODQ131 ONK131:ONK132 ONM131 OXG131:OXG132 OXI131 PHC131:PHC132 PHE131 PQY131:PQY132 PRA131 QAU131:QAU132 QAW131 QKQ131:QKQ132 QKS131 QUM131:QUM132 QUO131 REI131:REI132 REK131 ROE131:ROE132 ROG131 RYA131:RYA132 RYC131 SHW131:SHW132 SHY131 SRS131:SRS132 SRU131 TBO131:TBO132 TBQ131 TLK131:TLK132 TLM131 TVG131:TVG132 TVI131 UFC131:UFC132 UFE131 UOY131:UOY132 UPA131 UYU131:UYU132 UYW131 VIQ131:VIQ132 VIS131 VSM131:VSM132 VSO131 WCI131:WCI132 WCK131 WME131:WME132 WMG131 WWA131:WWA132 WWC131 S149:S150 U149 JO149:JO150 JQ149 TK149:TK150 TM149 ADG149:ADG150 ADI149 ANC149:ANC150 ANE149 AWY149:AWY150 AXA149 BGU149:BGU150 BGW149 BQQ149:BQQ150 BQS149 CAM149:CAM150 CAO149 CKI149:CKI150 CKK149 CUE149:CUE150 CUG149 DEA149:DEA150 DEC149 DNW149:DNW150 DNY149 DXS149:DXS150 DXU149 EHO149:EHO150 EHQ149 ERK149:ERK150 ERM149 FBG149:FBG150 FBI149 FLC149:FLC150 FLE149 FUY149:FUY150 FVA149 GEU149:GEU150 GEW149 GOQ149:GOQ150 GOS149 GYM149:GYM150 GYO149 HII149:HII150 HIK149 HSE149:HSE150 HSG149 ICA149:ICA150 ICC149 ILW149:ILW150 ILY149 IVS149:IVS150 IVU149 JFO149:JFO150 JFQ149 JPK149:JPK150 JPM149 JZG149:JZG150 JZI149 KJC149:KJC150 KJE149 KSY149:KSY150 KTA149 LCU149:LCU150 LCW149 LMQ149:LMQ150 LMS149 LWM149:LWM150 LWO149 MGI149:MGI150 MGK149 MQE149:MQE150 MQG149 NAA149:NAA150 NAC149 NJW149:NJW150 NJY149 NTS149:NTS150 NTU149 ODO149:ODO150 ODQ149 ONK149:ONK150 ONM149 OXG149:OXG150 OXI149 PHC149:PHC150 PHE149 PQY149:PQY150 PRA149 QAU149:QAU150 QAW149 QKQ149:QKQ150 QKS149 QUM149:QUM150 QUO149 REI149:REI150 REK149 ROE149:ROE150 ROG149 RYA149:RYA150 RYC149 SHW149:SHW150 SHY149 SRS149:SRS150 SRU149 TBO149:TBO150 TBQ149 TLK149:TLK150 TLM149 TVG149:TVG150 TVI149 UFC149:UFC150 UFE149 UOY149:UOY150 UPA149 UYU149:UYU150 UYW149 VIQ149:VIQ150 VIS149 VSM149:VSM150 VSO149 WCI149:WCI150 WCK149 WME149:WME150 WMG149 WWA149:WWA150 WWC149 S167:S168 U167 JO167:JO168 JQ167 TK167:TK168 TM167 ADG167:ADG168 ADI167 ANC167:ANC168 ANE167 AWY167:AWY168 AXA167 BGU167:BGU168 BGW167 BQQ167:BQQ168 BQS167 CAM167:CAM168 CAO167 CKI167:CKI168 CKK167 CUE167:CUE168 CUG167 DEA167:DEA168 DEC167 DNW167:DNW168 DNY167 DXS167:DXS168 DXU167 EHO167:EHO168 EHQ167 ERK167:ERK168 ERM167 FBG167:FBG168 FBI167 FLC167:FLC168 FLE167 FUY167:FUY168 FVA167 GEU167:GEU168 GEW167 GOQ167:GOQ168 GOS167 GYM167:GYM168 GYO167 HII167:HII168 HIK167 HSE167:HSE168 HSG167 ICA167:ICA168 ICC167 ILW167:ILW168 ILY167 IVS167:IVS168 IVU167 JFO167:JFO168 JFQ167 JPK167:JPK168 JPM167 JZG167:JZG168 JZI167 KJC167:KJC168 KJE167 KSY167:KSY168 KTA167 LCU167:LCU168 LCW167 LMQ167:LMQ168 LMS167 LWM167:LWM168 LWO167 MGI167:MGI168 MGK167 MQE167:MQE168 MQG167 NAA167:NAA168 NAC167 NJW167:NJW168 NJY167 NTS167:NTS168 NTU167 ODO167:ODO168 ODQ167 ONK167:ONK168 ONM167 OXG167:OXG168 OXI167 PHC167:PHC168 PHE167 PQY167:PQY168 PRA167 QAU167:QAU168 QAW167 QKQ167:QKQ168 QKS167 QUM167:QUM168 QUO167 REI167:REI168 REK167 ROE167:ROE168 ROG167 RYA167:RYA168 RYC167 SHW167:SHW168 SHY167 SRS167:SRS168 SRU167 TBO167:TBO168 TBQ167 TLK167:TLK168 TLM167 TVG167:TVG168 TVI167 UFC167:UFC168 UFE167 UOY167:UOY168 UPA167 UYU167:UYU168 UYW167 VIQ167:VIQ168 VIS167 VSM167:VSM168 VSO167 WCI167:WCI168 WCK167 WME167:WME168 WMG167 WWA167:WWA168 WWC167 T183 V183 JP183 JR183 TL183 TN183 ADH183 ADJ183 AND183 ANF183 AWZ183 AXB183 BGV183 BGX183 BQR183 BQT183 CAN183 CAP183 CKJ183 CKL183 CUF183 CUH183 DEB183 DED183 DNX183 DNZ183 DXT183 DXV183 EHP183 EHR183 ERL183 ERN183 FBH183 FBJ183 FLD183 FLF183 FUZ183 FVB183 GEV183 GEX183 GOR183 GOT183 GYN183 GYP183 HIJ183 HIL183 HSF183 HSH183 ICB183 ICD183 ILX183 ILZ183 IVT183 IVV183 JFP183 JFR183 JPL183 JPN183 JZH183 JZJ183 KJD183 KJF183 KSZ183 KTB183 LCV183 LCX183 LMR183 LMT183 LWN183 LWP183 MGJ183 MGL183 MQF183 MQH183 NAB183 NAD183 NJX183 NJZ183 NTT183 NTV183 ODP183 ODR183 ONL183 ONN183 OXH183 OXJ183 PHD183 PHF183 PQZ183 PRB183 QAV183 QAX183 QKR183 QKT183 QUN183 QUP183 REJ183 REL183 ROF183 ROH183 RYB183 RYD183 SHX183 SHZ183 SRT183 SRV183 TBP183 TBR183 TLL183 TLN183 TVH183 TVJ183 UFD183 UFF183 UOZ183 UPB183 UYV183 UYX183 VIR183 VIT183 VSN183 VSP183 WCJ183 WCL183 WMF183 WMH183 WWB183 WWD183 N197 R197 V197 AC197:AC198 AE197 JJ197 JN197 JR197 JY197:JY198 KA197 TF197 TJ197 TN197 TU197:TU198 TW197 ADB197 ADF197 ADJ197 ADQ197:ADQ198 ADS197 AMX197 ANB197 ANF197 ANM197:ANM198 ANO197 AWT197 AWX197 AXB197 AXI197:AXI198 AXK197 BGP197 BGT197 BGX197 BHE197:BHE198 BHG197 BQL197 BQP197 BQT197 BRA197:BRA198 BRC197 CAH197 CAL197 CAP197 CAW197:CAW198 CAY197 CKD197 CKH197 CKL197 CKS197:CKS198 CKU197 CTZ197 CUD197 CUH197 CUO197:CUO198 CUQ197 DDV197 DDZ197 DED197 DEK197:DEK198 DEM197 DNR197 DNV197 DNZ197 DOG197:DOG198 DOI197 DXN197 DXR197 DXV197 DYC197:DYC198 DYE197 EHJ197 EHN197 EHR197 EHY197:EHY198 EIA197 ERF197 ERJ197 ERN197 ERU197:ERU198 ERW197 FBB197 FBF197 FBJ197 FBQ197:FBQ198 FBS197 FKX197 FLB197 FLF197 FLM197:FLM198 FLO197 FUT197 FUX197 FVB197 FVI197:FVI198 FVK197 GEP197 GET197 GEX197 GFE197:GFE198 GFG197 GOL197 GOP197 GOT197 GPA197:GPA198 GPC197 GYH197 GYL197 GYP197 GYW197:GYW198 GYY197 HID197 HIH197 HIL197 HIS197:HIS198 HIU197 HRZ197 HSD197 HSH197 HSO197:HSO198 HSQ197 IBV197 IBZ197 ICD197 ICK197:ICK198 ICM197 ILR197 ILV197 ILZ197 IMG197:IMG198 IMI197 IVN197 IVR197 IVV197 IWC197:IWC198 IWE197 JFJ197 JFN197 JFR197 JFY197:JFY198 JGA197 JPF197 JPJ197 JPN197 JPU197:JPU198 JPW197 JZB197 JZF197 JZJ197 JZQ197:JZQ198 JZS197 KIX197 KJB197 KJF197 KJM197:KJM198 KJO197 KST197 KSX197 KTB197 KTI197:KTI198 KTK197 LCP197 LCT197 LCX197 LDE197:LDE198 LDG197 LML197 LMP197 LMT197 LNA197:LNA198 LNC197 LWH197 LWL197 LWP197 LWW197:LWW198 LWY197 MGD197 MGH197 MGL197 MGS197:MGS198 MGU197 MPZ197 MQD197 MQH197 MQO197:MQO198 MQQ197 MZV197 MZZ197 NAD197 NAK197:NAK198 NAM197 NJR197 NJV197 NJZ197 NKG197:NKG198 NKI197 NTN197 NTR197 NTV197 NUC197:NUC198 NUE197 ODJ197 ODN197 ODR197 ODY197:ODY198 OEA197 ONF197 ONJ197 ONN197 ONU197:ONU198 ONW197 OXB197 OXF197 OXJ197 OXQ197:OXQ198 OXS197 PGX197 PHB197 PHF197 PHM197:PHM198 PHO197 PQT197 PQX197 PRB197 PRI197:PRI198 PRK197 QAP197 QAT197 QAX197 QBE197:QBE198 QBG197 QKL197 QKP197 QKT197 QLA197:QLA198 QLC197 QUH197 QUL197 QUP197 QUW197:QUW198 QUY197 RED197 REH197 REL197 RES197:RES198 REU197 RNZ197 ROD197 ROH197 ROO197:ROO198 ROQ197 RXV197 RXZ197 RYD197 RYK197:RYK198 RYM197 SHR197 SHV197 SHZ197 SIG197:SIG198 SII197 SRN197 SRR197 SRV197 SSC197:SSC198 SSE197 TBJ197 TBN197 TBR197 TBY197:TBY198 TCA197 TLF197 TLJ197 TLN197 TLU197:TLU198 TLW197 TVB197 TVF197 TVJ197 TVQ197:TVQ198 TVS197 UEX197 UFB197 UFF197 UFM197:UFM198 UFO197 UOT197 UOX197 UPB197 UPI197:UPI198 UPK197 UYP197 UYT197 UYX197 UZE197:UZE198 UZG197 VIL197 VIP197 VIT197 VJA197:VJA198 VJC197 VSH197 VSL197 VSP197 VSW197:VSW198 VSY197 WCD197 WCH197 WCL197 WCS197:WCS198 WCU197 WLZ197 WMD197 WMH197 WMO197:WMO198 WMQ197 WVV197 WVZ197 WWD197 WWK197:WWK198 WWM197 Q211 S226 U226 JO226 JQ226 TK226 TM226 ADG226 ADI226 ANC226 ANE226 AWY226 AXA226 BGU226 BGW226 BQQ226 BQS226 CAM226 CAO226 CKI226 CKK226 CUE226 CUG226 DEA226 DEC226 DNW226 DNY226 DXS226 DXU226 EHO226 EHQ226 ERK226 ERM226 FBG226 FBI226 FLC226 FLE226 FUY226 FVA226 GEU226 GEW226 GOQ226 GOS226 GYM226 GYO226 HII226 HIK226 HSE226 HSG226 ICA226 ICC226 ILW226 ILY226 IVS226 IVU226 JFO226 JFQ226 JPK226 JPM226 JZG226 JZI226 KJC226 KJE226 KSY226 KTA226 LCU226 LCW226 LMQ226 LMS226 LWM226 LWO226 MGI226 MGK226 MQE226 MQG226 NAA226 NAC226 NJW226 NJY226 NTS226 NTU226 ODO226 ODQ226 ONK226 ONM226 OXG226 OXI226 PHC226 PHE226 PQY226 PRA226 QAU226 QAW226 QKQ226 QKS226 QUM226 QUO226 REI226 REK226 ROE226 ROG226 RYA226 RYC226 SHW226 SHY226 SRS226 SRU226 TBO226 TBQ226 TLK226 TLM226 TVG226 TVI226 UFC226 UFE226 UOY226 UPA226 UYU226 UYW226 VIQ226 VIS226 VSM226 VSO226 WCI226 WCK226 WME226 WMG226 WWA226 WWC226 S244 U244 Z244 AB244 AG244 AI244 AN244 AP244 AU244 AW244 BB244 BD244 BI244 BK244 BP244 BR244 BW244 BY244 CD244 CF244 LZ244 MB244 VV244 VX244 AFR244 AFT244 APN244 APP244 AZJ244 AZL244 BJF244 BJH244 BTB244 BTD244 CCX244 CCZ244 CMT244 CMV244 CWP244 CWR244 DGL244 DGN244 DQH244 DQJ244 EAD244 EAF244 EJZ244 EKB244 ETV244 ETX244 FDR244 FDT244 FNN244 FNP244 FXJ244 FXL244 GHF244 GHH244 GRB244 GRD244 HAX244 HAZ244 HKT244 HKV244 HUP244 HUR244 IEL244 IEN244 IOH244 IOJ244 IYD244 IYF244 JHZ244 JIB244 JRV244 JRX244 KBR244 KBT244 KLN244 KLP244 KVJ244 KVL244 LFF244 LFH244 LPB244 LPD244 LYX244 LYZ244 MIT244 MIV244 MSP244 MSR244 NCL244 NCN244 NMH244 NMJ244 NWD244 NWF244 OFZ244 OGB244 OPV244 OPX244 OZR244 OZT244 PJN244 PJP244 PTJ244 PTL244 QDF244 QDH244 QNB244 QND244 QWX244 QWZ244 RGT244 RGV244 RQP244 RQR244 SAL244 SAN244 SKH244 SKJ244 SUD244 SUF244 TDZ244 TEB244 TNV244 TNX244 TXR244 TXT244 UHN244 UHP244 URJ244 URL244 VBF244 VBH244 VLB244 VLD244 VUX244 VUZ244 WET244 WEV244 WOP244 WOR244 WYL244 WYN244"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37 T37 JN37 JP37 TJ37 TL37 ADF37 ADH37 ANB37 AND37 AWX37 AWZ37 BGT37 BGV37 BQP37 BQR37 CAL37 CAN37 CKH37 CKJ37 CUD37 CUF37 DDZ37 DEB37 DNV37 DNX37 DXR37 DXT37 EHN37 EHP37 ERJ37 ERL37 FBF37 FBH37 FLB37 FLD37 FUX37 FUZ37 GET37 GEV37 GOP37 GOR37 GYL37 GYN37 HIH37 HIJ37 HSD37 HSF37 IBZ37 ICB37 ILV37 ILX37 IVR37 IVT37 JFN37 JFP37 JPJ37 JPL37 JZF37 JZH37 KJB37 KJD37 KSX37 KSZ37 LCT37 LCV37 LMP37 LMR37 LWL37 LWN37 MGH37 MGJ37 MQD37 MQF37 MZZ37 NAB37 NJV37 NJX37 NTR37 NTT37 ODN37 ODP37 ONJ37 ONL37 OXF37 OXH37 PHB37 PHD37 PQX37 PQZ37 QAT37 QAV37 QKP37 QKR37 QUL37 QUN37 REH37 REJ37 ROD37 ROF37 RXZ37 RYB37 SHV37 SHX37 SRR37 SRT37 TBN37 TBP37 TLJ37 TLL37 TVF37 TVH37 UFB37 UFD37 UOX37 UOZ37 UYT37 UYV37 VIP37 VIR37 VSL37 VSN37 WCH37 WCJ37 WMD37 WMF37 WVZ37 WWB37 R55 T55 JN55 JP55 TJ55 TL55 ADF55 ADH55 ANB55 AND55 AWX55 AWZ55 BGT55 BGV55 BQP55 BQR55 CAL55 CAN55 CKH55 CKJ55 CUD55 CUF55 DDZ55 DEB55 DNV55 DNX55 DXR55 DXT55 EHN55 EHP55 ERJ55 ERL55 FBF55 FBH55 FLB55 FLD55 FUX55 FUZ55 GET55 GEV55 GOP55 GOR55 GYL55 GYN55 HIH55 HIJ55 HSD55 HSF55 IBZ55 ICB55 ILV55 ILX55 IVR55 IVT55 JFN55 JFP55 JPJ55 JPL55 JZF55 JZH55 KJB55 KJD55 KSX55 KSZ55 LCT55 LCV55 LMP55 LMR55 LWL55 LWN55 MGH55 MGJ55 MQD55 MQF55 MZZ55 NAB55 NJV55 NJX55 NTR55 NTT55 ODN55 ODP55 ONJ55 ONL55 OXF55 OXH55 PHB55 PHD55 PQX55 PQZ55 QAT55 QAV55 QKP55 QKR55 QUL55 QUN55 REH55 REJ55 ROD55 ROF55 RXZ55 RYB55 SHV55 SHX55 SRR55 SRT55 TBN55 TBP55 TLJ55 TLL55 TVF55 TVH55 UFB55 UFD55 UOX55 UOZ55 UYT55 UYV55 VIP55 VIR55 VSL55 VSN55 WCH55 WCJ55 WMD55 WMF55 WVZ55 WWB55 R73 T73 JN73 JP73 TJ73 TL73 ADF73 ADH73 ANB73 AND73 AWX73 AWZ73 BGT73 BGV73 BQP73 BQR73 CAL73 CAN73 CKH73 CKJ73 CUD73 CUF73 DDZ73 DEB73 DNV73 DNX73 DXR73 DXT73 EHN73 EHP73 ERJ73 ERL73 FBF73 FBH73 FLB73 FLD73 FUX73 FUZ73 GET73 GEV73 GOP73 GOR73 GYL73 GYN73 HIH73 HIJ73 HSD73 HSF73 IBZ73 ICB73 ILV73 ILX73 IVR73 IVT73 JFN73 JFP73 JPJ73 JPL73 JZF73 JZH73 KJB73 KJD73 KSX73 KSZ73 LCT73 LCV73 LMP73 LMR73 LWL73 LWN73 MGH73 MGJ73 MQD73 MQF73 MZZ73 NAB73 NJV73 NJX73 NTR73 NTT73 ODN73 ODP73 ONJ73 ONL73 OXF73 OXH73 PHB73 PHD73 PQX73 PQZ73 QAT73 QAV73 QKP73 QKR73 QUL73 QUN73 REH73 REJ73 ROD73 ROF73 RXZ73 RYB73 SHV73 SHX73 SRR73 SRT73 TBN73 TBP73 TLJ73 TLL73 TVF73 TVH73 UFB73 UFD73 UOX73 UOZ73 UYT73 UYV73 VIP73 VIR73 VSL73 VSN73 WCH73 WCJ73 WMD73 WMF73 WVZ73 WWB73 R91:R92 T91:T92 JN91:JN92 JP91:JP92 TJ91:TJ92 TL91:TL92 ADF91:ADF92 ADH91:ADH92 ANB91:ANB92 AND91:AND92 AWX91:AWX92 AWZ91:AWZ92 BGT91:BGT92 BGV91:BGV92 BQP91:BQP92 BQR91:BQR92 CAL91:CAL92 CAN91:CAN92 CKH91:CKH92 CKJ91:CKJ92 CUD91:CUD92 CUF91:CUF92 DDZ91:DDZ92 DEB91:DEB92 DNV91:DNV92 DNX91:DNX92 DXR91:DXR92 DXT91:DXT92 EHN91:EHN92 EHP91:EHP92 ERJ91:ERJ92 ERL91:ERL92 FBF91:FBF92 FBH91:FBH92 FLB91:FLB92 FLD91:FLD92 FUX91:FUX92 FUZ91:FUZ92 GET91:GET92 GEV91:GEV92 GOP91:GOP92 GOR91:GOR92 GYL91:GYL92 GYN91:GYN92 HIH91:HIH92 HIJ91:HIJ92 HSD91:HSD92 HSF91:HSF92 IBZ91:IBZ92 ICB91:ICB92 ILV91:ILV92 ILX91:ILX92 IVR91:IVR92 IVT91:IVT92 JFN91:JFN92 JFP91:JFP92 JPJ91:JPJ92 JPL91:JPL92 JZF91:JZF92 JZH91:JZH92 KJB91:KJB92 KJD91:KJD92 KSX91:KSX92 KSZ91:KSZ92 LCT91:LCT92 LCV91:LCV92 LMP91:LMP92 LMR91:LMR92 LWL91:LWL92 LWN91:LWN92 MGH91:MGH92 MGJ91:MGJ92 MQD91:MQD92 MQF91:MQF92 MZZ91:MZZ92 NAB91:NAB92 NJV91:NJV92 NJX91:NJX92 NTR91:NTR92 NTT91:NTT92 ODN91:ODN92 ODP91:ODP92 ONJ91:ONJ92 ONL91:ONL92 OXF91:OXF92 OXH91:OXH92 PHB91:PHB92 PHD91:PHD92 PQX91:PQX92 PQZ91:PQZ92 QAT91:QAT92 QAV91:QAV92 QKP91:QKP92 QKR91:QKR92 QUL91:QUL92 QUN91:QUN92 REH91:REH92 REJ91:REJ92 ROD91:ROD92 ROF91:ROF92 RXZ91:RXZ92 RYB91:RYB92 SHV91:SHV92 SHX91:SHX92 SRR91:SRR92 SRT91:SRT92 TBN91:TBN92 TBP91:TBP92 TLJ91:TLJ92 TLL91:TLL92 TVF91:TVF92 TVH91:TVH92 UFB91:UFB92 UFD91:UFD92 UOX91:UOX92 UOZ91:UOZ92 UYT91:UYT92 UYV91:UYV92 VIP91:VIP92 VIR91:VIR92 VSL91:VSL92 VSN91:VSN92 WCH91:WCH92 WCJ91:WCJ92 WMD91:WMD92 WMF91:WMF92 WVZ91:WVZ92 WWB91:WWB92 W109:W110 Y109:Y110 JS109:JS110 JU109:JU110 TO109:TO110 TQ109:TQ110 ADK109:ADK110 ADM109:ADM110 ANG109:ANG110 ANI109:ANI110 AXC109:AXC110 AXE109:AXE110 BGY109:BGY110 BHA109:BHA110 BQU109:BQU110 BQW109:BQW110 CAQ109:CAQ110 CAS109:CAS110 CKM109:CKM110 CKO109:CKO110 CUI109:CUI110 CUK109:CUK110 DEE109:DEE110 DEG109:DEG110 DOA109:DOA110 DOC109:DOC110 DXW109:DXW110 DXY109:DXY110 EHS109:EHS110 EHU109:EHU110 ERO109:ERO110 ERQ109:ERQ110 FBK109:FBK110 FBM109:FBM110 FLG109:FLG110 FLI109:FLI110 FVC109:FVC110 FVE109:FVE110 GEY109:GEY110 GFA109:GFA110 GOU109:GOU110 GOW109:GOW110 GYQ109:GYQ110 GYS109:GYS110 HIM109:HIM110 HIO109:HIO110 HSI109:HSI110 HSK109:HSK110 ICE109:ICE110 ICG109:ICG110 IMA109:IMA110 IMC109:IMC110 IVW109:IVW110 IVY109:IVY110 JFS109:JFS110 JFU109:JFU110 JPO109:JPO110 JPQ109:JPQ110 JZK109:JZK110 JZM109:JZM110 KJG109:KJG110 KJI109:KJI110 KTC109:KTC110 KTE109:KTE110 LCY109:LCY110 LDA109:LDA110 LMU109:LMU110 LMW109:LMW110 LWQ109:LWQ110 LWS109:LWS110 MGM109:MGM110 MGO109:MGO110 MQI109:MQI110 MQK109:MQK110 NAE109:NAE110 NAG109:NAG110 NKA109:NKA110 NKC109:NKC110 NTW109:NTW110 NTY109:NTY110 ODS109:ODS110 ODU109:ODU110 ONO109:ONO110 ONQ109:ONQ110 OXK109:OXK110 OXM109:OXM110 PHG109:PHG110 PHI109:PHI110 PRC109:PRC110 PRE109:PRE110 QAY109:QAY110 QBA109:QBA110 QKU109:QKU110 QKW109:QKW110 QUQ109:QUQ110 QUS109:QUS110 REM109:REM110 REO109:REO110 ROI109:ROI110 ROK109:ROK110 RYE109:RYE110 RYG109:RYG110 SIA109:SIA110 SIC109:SIC110 SRW109:SRW110 SRY109:SRY110 TBS109:TBS110 TBU109:TBU110 TLO109:TLO110 TLQ109:TLQ110 TVK109:TVK110 TVM109:TVM110 UFG109:UFG110 UFI109:UFI110 UPC109:UPC110 UPE109:UPE110 UYY109:UYY110 UZA109:UZA110 VIU109:VIU110 VIW109:VIW110 VSQ109:VSQ110 VSS109:VSS110 WCM109:WCM110 WCO109:WCO110 WMI109:WMI110 WMK109:WMK110 WWE109:WWE110 WWG109:WWG110 W120 Y120 JS120 JU120 TO120 TQ120 ADK120 ADM120 ANG120 ANI120 AXC120 AXE120 BGY120 BHA120 BQU120 BQW120 CAQ120 CAS120 CKM120 CKO120 CUI120 CUK120 DEE120 DEG120 DOA120 DOC120 DXW120 DXY120 EHS120 EHU120 ERO120 ERQ120 FBK120 FBM120 FLG120 FLI120 FVC120 FVE120 GEY120 GFA120 GOU120 GOW120 GYQ120 GYS120 HIM120 HIO120 HSI120 HSK120 ICE120 ICG120 IMA120 IMC120 IVW120 IVY120 JFS120 JFU120 JPO120 JPQ120 JZK120 JZM120 KJG120 KJI120 KTC120 KTE120 LCY120 LDA120 LMU120 LMW120 LWQ120 LWS120 MGM120 MGO120 MQI120 MQK120 NAE120 NAG120 NKA120 NKC120 NTW120 NTY120 ODS120 ODU120 ONO120 ONQ120 OXK120 OXM120 PHG120 PHI120 PRC120 PRE120 QAY120 QBA120 QKU120 QKW120 QUQ120 QUS120 REM120 REO120 ROI120 ROK120 RYE120 RYG120 SIA120 SIC120 SRW120 SRY120 TBS120 TBU120 TLO120 TLQ120 TVK120 TVM120 UFG120 UFI120 UPC120 UPE120 UYY120 UZA120 VIU120 VIW120 VSQ120 VSS120 WCM120 WCO120 WMI120 WMK120 WWE120 WWG120 R131:R132 T131:T132 JN131:JN132 JP131:JP132 TJ131:TJ132 TL131:TL132 ADF131:ADF132 ADH131:ADH132 ANB131:ANB132 AND131:AND132 AWX131:AWX132 AWZ131:AWZ132 BGT131:BGT132 BGV131:BGV132 BQP131:BQP132 BQR131:BQR132 CAL131:CAL132 CAN131:CAN132 CKH131:CKH132 CKJ131:CKJ132 CUD131:CUD132 CUF131:CUF132 DDZ131:DDZ132 DEB131:DEB132 DNV131:DNV132 DNX131:DNX132 DXR131:DXR132 DXT131:DXT132 EHN131:EHN132 EHP131:EHP132 ERJ131:ERJ132 ERL131:ERL132 FBF131:FBF132 FBH131:FBH132 FLB131:FLB132 FLD131:FLD132 FUX131:FUX132 FUZ131:FUZ132 GET131:GET132 GEV131:GEV132 GOP131:GOP132 GOR131:GOR132 GYL131:GYL132 GYN131:GYN132 HIH131:HIH132 HIJ131:HIJ132 HSD131:HSD132 HSF131:HSF132 IBZ131:IBZ132 ICB131:ICB132 ILV131:ILV132 ILX131:ILX132 IVR131:IVR132 IVT131:IVT132 JFN131:JFN132 JFP131:JFP132 JPJ131:JPJ132 JPL131:JPL132 JZF131:JZF132 JZH131:JZH132 KJB131:KJB132 KJD131:KJD132 KSX131:KSX132 KSZ131:KSZ132 LCT131:LCT132 LCV131:LCV132 LMP131:LMP132 LMR131:LMR132 LWL131:LWL132 LWN131:LWN132 MGH131:MGH132 MGJ131:MGJ132 MQD131:MQD132 MQF131:MQF132 MZZ131:MZZ132 NAB131:NAB132 NJV131:NJV132 NJX131:NJX132 NTR131:NTR132 NTT131:NTT132 ODN131:ODN132 ODP131:ODP132 ONJ131:ONJ132 ONL131:ONL132 OXF131:OXF132 OXH131:OXH132 PHB131:PHB132 PHD131:PHD132 PQX131:PQX132 PQZ131:PQZ132 QAT131:QAT132 QAV131:QAV132 QKP131:QKP132 QKR131:QKR132 QUL131:QUL132 QUN131:QUN132 REH131:REH132 REJ131:REJ132 ROD131:ROD132 ROF131:ROF132 RXZ131:RXZ132 RYB131:RYB132 SHV131:SHV132 SHX131:SHX132 SRR131:SRR132 SRT131:SRT132 TBN131:TBN132 TBP131:TBP132 TLJ131:TLJ132 TLL131:TLL132 TVF131:TVF132 TVH131:TVH132 UFB131:UFB132 UFD131:UFD132 UOX131:UOX132 UOZ131:UOZ132 UYT131:UYT132 UYV131:UYV132 VIP131:VIP132 VIR131:VIR132 VSL131:VSL132 VSN131:VSN132 WCH131:WCH132 WCJ131:WCJ132 WMD131:WMD132 WMF131:WMF132 WVZ131:WVZ132 WWB131:WWB132 R149:R150 T149:T150 JN149:JN150 JP149:JP150 TJ149:TJ150 TL149:TL150 ADF149:ADF150 ADH149:ADH150 ANB149:ANB150 AND149:AND150 AWX149:AWX150 AWZ149:AWZ150 BGT149:BGT150 BGV149:BGV150 BQP149:BQP150 BQR149:BQR150 CAL149:CAL150 CAN149:CAN150 CKH149:CKH150 CKJ149:CKJ150 CUD149:CUD150 CUF149:CUF150 DDZ149:DDZ150 DEB149:DEB150 DNV149:DNV150 DNX149:DNX150 DXR149:DXR150 DXT149:DXT150 EHN149:EHN150 EHP149:EHP150 ERJ149:ERJ150 ERL149:ERL150 FBF149:FBF150 FBH149:FBH150 FLB149:FLB150 FLD149:FLD150 FUX149:FUX150 FUZ149:FUZ150 GET149:GET150 GEV149:GEV150 GOP149:GOP150 GOR149:GOR150 GYL149:GYL150 GYN149:GYN150 HIH149:HIH150 HIJ149:HIJ150 HSD149:HSD150 HSF149:HSF150 IBZ149:IBZ150 ICB149:ICB150 ILV149:ILV150 ILX149:ILX150 IVR149:IVR150 IVT149:IVT150 JFN149:JFN150 JFP149:JFP150 JPJ149:JPJ150 JPL149:JPL150 JZF149:JZF150 JZH149:JZH150 KJB149:KJB150 KJD149:KJD150 KSX149:KSX150 KSZ149:KSZ150 LCT149:LCT150 LCV149:LCV150 LMP149:LMP150 LMR149:LMR150 LWL149:LWL150 LWN149:LWN150 MGH149:MGH150 MGJ149:MGJ150 MQD149:MQD150 MQF149:MQF150 MZZ149:MZZ150 NAB149:NAB150 NJV149:NJV150 NJX149:NJX150 NTR149:NTR150 NTT149:NTT150 ODN149:ODN150 ODP149:ODP150 ONJ149:ONJ150 ONL149:ONL150 OXF149:OXF150 OXH149:OXH150 PHB149:PHB150 PHD149:PHD150 PQX149:PQX150 PQZ149:PQZ150 QAT149:QAT150 QAV149:QAV150 QKP149:QKP150 QKR149:QKR150 QUL149:QUL150 QUN149:QUN150 REH149:REH150 REJ149:REJ150 ROD149:ROD150 ROF149:ROF150 RXZ149:RXZ150 RYB149:RYB150 SHV149:SHV150 SHX149:SHX150 SRR149:SRR150 SRT149:SRT150 TBN149:TBN150 TBP149:TBP150 TLJ149:TLJ150 TLL149:TLL150 TVF149:TVF150 TVH149:TVH150 UFB149:UFB150 UFD149:UFD150 UOX149:UOX150 UOZ149:UOZ150 UYT149:UYT150 UYV149:UYV150 VIP149:VIP150 VIR149:VIR150 VSL149:VSL150 VSN149:VSN150 WCH149:WCH150 WCJ149:WCJ150 WMD149:WMD150 WMF149:WMF150 WVZ149:WVZ150 WWB149:WWB150 R167:R168 T167:T168 JN167:JN168 JP167:JP168 TJ167:TJ168 TL167:TL168 ADF167:ADF168 ADH167:ADH168 ANB167:ANB168 AND167:AND168 AWX167:AWX168 AWZ167:AWZ168 BGT167:BGT168 BGV167:BGV168 BQP167:BQP168 BQR167:BQR168 CAL167:CAL168 CAN167:CAN168 CKH167:CKH168 CKJ167:CKJ168 CUD167:CUD168 CUF167:CUF168 DDZ167:DDZ168 DEB167:DEB168 DNV167:DNV168 DNX167:DNX168 DXR167:DXR168 DXT167:DXT168 EHN167:EHN168 EHP167:EHP168 ERJ167:ERJ168 ERL167:ERL168 FBF167:FBF168 FBH167:FBH168 FLB167:FLB168 FLD167:FLD168 FUX167:FUX168 FUZ167:FUZ168 GET167:GET168 GEV167:GEV168 GOP167:GOP168 GOR167:GOR168 GYL167:GYL168 GYN167:GYN168 HIH167:HIH168 HIJ167:HIJ168 HSD167:HSD168 HSF167:HSF168 IBZ167:IBZ168 ICB167:ICB168 ILV167:ILV168 ILX167:ILX168 IVR167:IVR168 IVT167:IVT168 JFN167:JFN168 JFP167:JFP168 JPJ167:JPJ168 JPL167:JPL168 JZF167:JZF168 JZH167:JZH168 KJB167:KJB168 KJD167:KJD168 KSX167:KSX168 KSZ167:KSZ168 LCT167:LCT168 LCV167:LCV168 LMP167:LMP168 LMR167:LMR168 LWL167:LWL168 LWN167:LWN168 MGH167:MGH168 MGJ167:MGJ168 MQD167:MQD168 MQF167:MQF168 MZZ167:MZZ168 NAB167:NAB168 NJV167:NJV168 NJX167:NJX168 NTR167:NTR168 NTT167:NTT168 ODN167:ODN168 ODP167:ODP168 ONJ167:ONJ168 ONL167:ONL168 OXF167:OXF168 OXH167:OXH168 PHB167:PHB168 PHD167:PHD168 PQX167:PQX168 PQZ167:PQZ168 QAT167:QAT168 QAV167:QAV168 QKP167:QKP168 QKR167:QKR168 QUL167:QUL168 QUN167:QUN168 REH167:REH168 REJ167:REJ168 ROD167:ROD168 ROF167:ROF168 RXZ167:RXZ168 RYB167:RYB168 SHV167:SHV168 SHX167:SHX168 SRR167:SRR168 SRT167:SRT168 TBN167:TBN168 TBP167:TBP168 TLJ167:TLJ168 TLL167:TLL168 TVF167:TVF168 TVH167:TVH168 UFB167:UFB168 UFD167:UFD168 UOX167:UOX168 UOZ167:UOZ168 UYT167:UYT168 UYV167:UYV168 VIP167:VIP168 VIR167:VIR168 VSL167:VSL168 VSN167:VSN168 WCH167:WCH168 WCJ167:WCJ168 WMD167:WMD168 WMF167:WMF168 WVZ167:WVZ168 WWB167:WWB168 S183 U183 JO183 JQ183 TK183 TM183 ADG183 ADI183 ANC183 ANE183 AWY183 AXA183 BGU183 BGW183 BQQ183 BQS183 CAM183 CAO183 CKI183 CKK183 CUE183 CUG183 DEA183 DEC183 DNW183 DNY183 DXS183 DXU183 EHO183 EHQ183 ERK183 ERM183 FBG183 FBI183 FLC183 FLE183 FUY183 FVA183 GEU183 GEW183 GOQ183 GOS183 GYM183 GYO183 HII183 HIK183 HSE183 HSG183 ICA183 ICC183 ILW183 ILY183 IVS183 IVU183 JFO183 JFQ183 JPK183 JPM183 JZG183 JZI183 KJC183 KJE183 KSY183 KTA183 LCU183 LCW183 LMQ183 LMS183 LWM183 LWO183 MGI183 MGK183 MQE183 MQG183 NAA183 NAC183 NJW183 NJY183 NTS183 NTU183 ODO183 ODQ183 ONK183 ONM183 OXG183 OXI183 PHC183 PHE183 PQY183 PRA183 QAU183 QAW183 QKQ183 QKS183 QUM183 QUO183 REI183 REK183 ROE183 ROG183 RYA183 RYC183 SHW183 SHY183 SRS183 SRU183 TBO183 TBQ183 TLK183 TLM183 TVG183 TVI183 UFC183 UFE183 UOY183 UPA183 UYU183 UYW183 VIQ183 VIS183 VSM183 VSO183 WCI183 WCK183 WME183 WMG183 WWA183 WWC183 AB197:AB198 AD197:AD198 JX197:JX198 JZ197:JZ198 TT197:TT198 TV197:TV198 ADP197:ADP198 ADR197:ADR198 ANL197:ANL198 ANN197:ANN198 AXH197:AXH198 AXJ197:AXJ198 BHD197:BHD198 BHF197:BHF198 BQZ197:BQZ198 BRB197:BRB198 CAV197:CAV198 CAX197:CAX198 CKR197:CKR198 CKT197:CKT198 CUN197:CUN198 CUP197:CUP198 DEJ197:DEJ198 DEL197:DEL198 DOF197:DOF198 DOH197:DOH198 DYB197:DYB198 DYD197:DYD198 EHX197:EHX198 EHZ197:EHZ198 ERT197:ERT198 ERV197:ERV198 FBP197:FBP198 FBR197:FBR198 FLL197:FLL198 FLN197:FLN198 FVH197:FVH198 FVJ197:FVJ198 GFD197:GFD198 GFF197:GFF198 GOZ197:GOZ198 GPB197:GPB198 GYV197:GYV198 GYX197:GYX198 HIR197:HIR198 HIT197:HIT198 HSN197:HSN198 HSP197:HSP198 ICJ197:ICJ198 ICL197:ICL198 IMF197:IMF198 IMH197:IMH198 IWB197:IWB198 IWD197:IWD198 JFX197:JFX198 JFZ197:JFZ198 JPT197:JPT198 JPV197:JPV198 JZP197:JZP198 JZR197:JZR198 KJL197:KJL198 KJN197:KJN198 KTH197:KTH198 KTJ197:KTJ198 LDD197:LDD198 LDF197:LDF198 LMZ197:LMZ198 LNB197:LNB198 LWV197:LWV198 LWX197:LWX198 MGR197:MGR198 MGT197:MGT198 MQN197:MQN198 MQP197:MQP198 NAJ197:NAJ198 NAL197:NAL198 NKF197:NKF198 NKH197:NKH198 NUB197:NUB198 NUD197:NUD198 ODX197:ODX198 ODZ197:ODZ198 ONT197:ONT198 ONV197:ONV198 OXP197:OXP198 OXR197:OXR198 PHL197:PHL198 PHN197:PHN198 PRH197:PRH198 PRJ197:PRJ198 QBD197:QBD198 QBF197:QBF198 QKZ197:QKZ198 QLB197:QLB198 QUV197:QUV198 QUX197:QUX198 RER197:RER198 RET197:RET198 RON197:RON198 ROP197:ROP198 RYJ197:RYJ198 RYL197:RYL198 SIF197:SIF198 SIH197:SIH198 SSB197:SSB198 SSD197:SSD198 TBX197:TBX198 TBZ197:TBZ198 TLT197:TLT198 TLV197:TLV198 TVP197:TVP198 TVR197:TVR198 UFL197:UFL198 UFN197:UFN198 UPH197:UPH198 UPJ197:UPJ198 UZD197:UZD198 UZF197:UZF198 VIZ197:VIZ198 VJB197:VJB198 VSV197:VSV198 VSX197:VSX198 WCR197:WCR198 WCT197:WCT198 WMN197:WMN198 WMP197:WMP198 WWJ197:WWJ198 WWL197:WWL198 T216:V216 R226 T226 JN226 JP226 TJ226 TL226 ADF226 ADH226 ANB226 AND226 AWX226 AWZ226 BGT226 BGV226 BQP226 BQR226 CAL226 CAN226 CKH226 CKJ226 CUD226 CUF226 DDZ226 DEB226 DNV226 DNX226 DXR226 DXT226 EHN226 EHP226 ERJ226 ERL226 FBF226 FBH226 FLB226 FLD226 FUX226 FUZ226 GET226 GEV226 GOP226 GOR226 GYL226 GYN226 HIH226 HIJ226 HSD226 HSF226 IBZ226 ICB226 ILV226 ILX226 IVR226 IVT226 JFN226 JFP226 JPJ226 JPL226 JZF226 JZH226 KJB226 KJD226 KSX226 KSZ226 LCT226 LCV226 LMP226 LMR226 LWL226 LWN226 MGH226 MGJ226 MQD226 MQF226 MZZ226 NAB226 NJV226 NJX226 NTR226 NTT226 ODN226 ODP226 ONJ226 ONL226 OXF226 OXH226 PHB226 PHD226 PQX226 PQZ226 QAT226 QAV226 QKP226 QKR226 QUL226 QUN226 REH226 REJ226 ROD226 ROF226 RXZ226 RYB226 SHV226 SHX226 SRR226 SRT226 TBN226 TBP226 TLJ226 TLL226 TVF226 TVH226 UFB226 UFD226 UOX226 UOZ226 UYT226 UYV226 VIP226 VIR226 VSL226 VSN226 WCH226 WCJ226 WMD226 WMF226 WVZ226 WWB226 R244 T244 Y244 AA244 AF244 AH244 AM244 AO244 AT244 AV244 BA244 BC244 BH244 BJ244 BO244 BQ244 BV244 BX244 CC244 CE244 LY244 MA244 VU244 VW244 AFQ244 AFS244 APM244 APO244 AZI244 AZK244 BJE244 BJG244 BTA244 BTC244 CCW244 CCY244 CMS244 CMU244 CWO244 CWQ244 DGK244 DGM244 DQG244 DQI244 EAC244 EAE244 EJY244 EKA244 ETU244 ETW244 FDQ244 FDS244 FNM244 FNO244 FXI244 FXK244 GHE244 GHG244 GRA244 GRC244 HAW244 HAY244 HKS244 HKU244 HUO244 HUQ244 IEK244 IEM244 IOG244 IOI244 IYC244 IYE244 JHY244 JIA244 JRU244 JRW244 KBQ244 KBS244 KLM244 KLO244 KVI244 KVK244 LFE244 LFG244 LPA244 LPC244 LYW244 LYY244 MIS244 MIU244 MSO244 MSQ244 NCK244 NCM244 NMG244 NMI244 NWC244 NWE244 OFY244 OGA244 OPU244 OPW244 OZQ244 OZS244 PJM244 PJO244 PTI244 PTK244 QDE244 QDG244 QNA244 QNC244 QWW244 QWY244 RGS244 RGU244 RQO244 RQQ244 SAK244 SAM244 SKG244 SKI244 SUC244 SUE244 TDY244 TEA244 TNU244 TNW244 TXQ244 TXS244 UHM244 UHO244 URI244 URK244 VBE244 VBG244 VLA244 VLC244 VUW244 VUY244 WES244 WEU244 WOO244 WOQ244 WYK244 WYM244 R260:T260 J264:L264 J268:L268 I292" type="none">
      <formula1>0</formula1>
      <formula2>0</formula2>
    </dataValidation>
    <dataValidation allowBlank="true" error="Выберите значение из списка" errorStyle="stop" errorTitle="Ошибка" operator="between" showDropDown="false" showErrorMessage="true" showInputMessage="true" sqref="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O53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O71 JK71 TG71 ADC71 AMY71 AWU71 BGQ71 BQM71 CAI71 CKE71 CUA71 DDW71 DNS71 DXO71 EHK71 ERG71 FBC71 FKY71 FUU71 GEQ71 GOM71 GYI71 HIE71 HSA71 IBW71 ILS71 IVO71 JFK71 JPG71 JZC71 KIY71 KSU71 LCQ71 LMM71 LWI71 MGE71 MQA71 MZW71 NJS71 NTO71 ODK71 ONG71 OXC71 PGY71 PQU71 QAQ71 QKM71 QUI71 REE71 ROA71 RXW71 SHS71 SRO71 TBK71 TLG71 TVC71 UEY71 UOU71 UYQ71 VIM71 VSI71 WCE71 WMA71 WVW71 M73 JI73 TE73 ADA73 AMW73 AWS73 BGO73 BQK73 CAG73 CKC73 CTY73 DDU73 DNQ73 DXM73 EHI73 ERE73 FBA73 FKW73 FUS73 GEO73 GOK73 GYG73 HIC73 HRY73 IBU73 ILQ73 IVM73 JFI73 JPE73 JZA73 KIW73 KSS73 LCO73 LMK73 LWG73 MGC73 MPY73 MZU73 NJQ73 NTM73 ODI73 ONE73 OXA73 PGW73 PQS73 QAO73 QKK73 QUG73 REC73 RNY73 RXU73 SHQ73 SRM73 TBI73 TLE73 TVA73 UEW73 UOS73 UYO73 VIK73 VSG73 WCC73 WLY73 WVU73 M91 JI91 TE91 ADA91 AMW91 AWS91 BGO91 BQK91 CAG91 CKC91 CTY91 DDU91 DNQ91 DXM91 EHI91 ERE91 FBA91 FKW91 FUS91 GEO91 GOK91 GYG91 HIC91 HRY91 IBU91 ILQ91 IVM91 JFI91 JPE91 JZA91 KIW91 KSS91 LCO91 LMK91 LWG91 MGC91 MPY91 MZU91 NJQ91 NTM91 ODI91 ONE91 OXA91 PGW91 PQS91 QAO91 QKK91 QUG91 REC91 RNY91 RXU91 SHQ91 SRM91 TBI91 TLE91 TVA91 UEW91 UOS91 UYO91 VIK91 VSG91 WCC91 WLY91 WVU91 O108 JK108 TG108 ADC108 AMY108 AWU108 BGQ108 BQM108 CAI108 CKE108 CUA108 DDW108 DNS108 DXO108 EHK108 ERG108 FBC108 FKY108 FUU108 GEQ108 GOM108 GYI108 HIE108 HSA108 IBW108 ILS108 IVO108 JFK108 JPG108 JZC108 KIY108 KSU108 LCQ108 LMM108 LWI108 MGE108 MQA108 MZW108 NJS108 NTO108 ODK108 ONG108 OXC108 PGY108 PQU108 QAQ108 QKM108 QUI108 REE108 ROA108 RXW108 SHS108 SRO108 TBK108 TLG108 TVC108 UEY108 UOU108 UYQ108 VIM108 VSI108 WCE108 WMA108 WVW108 M131 JI131 TE131 ADA131 AMW131 AWS131 BGO131 BQK131 CAG131 CKC131 CTY131 DDU131 DNQ131 DXM131 EHI131 ERE131 FBA131 FKW131 FUS131 GEO131 GOK131 GYG131 HIC131 HRY131 IBU131 ILQ131 IVM131 JFI131 JPE131 JZA131 KIW131 KSS131 LCO131 LMK131 LWG131 MGC131 MPY131 MZU131 NJQ131 NTM131 ODI131 ONE131 OXA131 PGW131 PQS131 QAO131 QKK131 QUG131 REC131 RNY131 RXU131 SHQ131 SRM131 TBI131 TLE131 TVA131 UEW131 UOS131 UYO131 VIK131 VSG131 WCC131 WLY131 WVU131 M149 JI149 TE149 ADA149 AMW149 AWS149 BGO149 BQK149 CAG149 CKC149 CTY149 DDU149 DNQ149 DXM149 EHI149 ERE149 FBA149 FKW149 FUS149 GEO149 GOK149 GYG149 HIC149 HRY149 IBU149 ILQ149 IVM149 JFI149 JPE149 JZA149 KIW149 KSS149 LCO149 LMK149 LWG149 MGC149 MPY149 MZU149 NJQ149 NTM149 ODI149 ONE149 OXA149 PGW149 PQS149 QAO149 QKK149 QUG149 REC149 RNY149 RXU149 SHQ149 SRM149 TBI149 TLE149 TVA149 UEW149 UOS149 UYO149 VIK149 VSG149 WCC149 WLY149 WVU149 O165 JK165 TG165 ADC165 AMY165 AWU165 BGQ165 BQM165 CAI165 CKE165 CUA165 DDW165 DNS165 DXO165 EHK165 ERG165 FBC165 FKY165 FUU165 GEQ165 GOM165 GYI165 HIE165 HSA165 IBW165 ILS165 IVO165 JFK165 JPG165 JZC165 KIY165 KSU165 LCQ165 LMM165 LWI165 MGE165 MQA165 MZW165 NJS165 NTO165 ODK165 ONG165 OXC165 PGY165 PQU165 QAQ165 QKM165 QUI165 REE165 ROA165 RXW165 SHS165 SRO165 TBK165 TLG165 TVC165 UEY165 UOU165 UYQ165 VIM165 VSI165 WCE165 WMA165 WVW165 O224 JK224 TG224 ADC224 AMY224 AWU224 BGQ224 BQM224 CAI224 CKE224 CUA224 DDW224 DNS224 DXO224 EHK224 ERG224 FBC224 FKY224 FUU224 GEQ224 GOM224 GYI224 HIE224 HSA224 IBW224 ILS224 IVO224 JFK224 JPG224 JZC224 KIY224 KSU224 LCQ224 LMM224 LWI224 MGE224 MQA224 MZW224 NJS224 NTO224 ODK224 ONG224 OXC224 PGY224 PQU224 QAQ224 QKM224 QUI224 REE224 ROA224 RXW224 SHS224 SRO224 TBK224 TLG224 TVC224 UEY224 UOU224 UYQ224 VIM224 VSI224 WCE224 WMA224 WVW224 M226 JI226 TE226 ADA226 AMW226 AWS226 BGO226 BQK226 CAG226 CKC226 CTY226 DDU226 DNQ226 DXM226 EHI226 ERE226 FBA226 FKW226 FUS226 GEO226 GOK226 GYG226 HIC226 HRY226 IBU226 ILQ226 IVM226 JFI226 JPE226 JZA226 KIW226 KSS226 LCO226 LMK226 LWG226 MGC226 MPY226 MZU226 NJQ226 NTM226 ODI226 ONE226 OXA226 PGW226 PQS226 QAO226 QKK226 QUG226 REC226 RNY226 RXU226 SHQ226 SRM226 TBI226 TLE226 TVA226 UEW226 UOS226 UYO226 VIK226 VSG226 WCC226 WLY226 WVU226 O242 LV242 VR242 AFN242 APJ242 AZF242 BJB242 BSX242 CCT242 CMP242 CWL242 DGH242 DQD242 DZZ242 EJV242 ETR242 FDN242 FNJ242 FXF242 GHB242 GQX242 HAT242 HKP242 HUL242 IEH242 IOD242 IXZ242 JHV242 JRR242 KBN242 KLJ242 KVF242 LFB242 LOX242 LYT242 MIP242 MSL242 NCH242 NMD242 NVZ242 OFV242 OPR242 OZN242 PJJ242 PTF242 QDB242 QMX242 QWT242 RGP242 RQL242 SAH242 SKD242 STZ242 TDV242 TNR242 TXN242 UHJ242 URF242 VBB242 VKX242 VUT242 WEP242 WOL242 WYH242 M244 LT244 VP244 AFL244 APH244 AZD244 BIZ244 BSV244 CCR244 CMN244 CWJ244 DGF244 DQB244 DZX244 EJT244 ETP244 FDL244 FNH244 FXD244 GGZ244 GQV244 HAR244 HKN244 HUJ244 IEF244 IOB244 IXX244 JHT244 JRP244 KBL244 KLH244 KVD244 LEZ244 LOV244 LYR244 MIN244 MSJ244 NCF244 NMB244 NVX244 OFT244 OPP244 OZL244 PJH244 PTD244 QCZ244 QMV244 QWR244 RGN244 RQJ244 SAF244 SKB244 STX244 TDT244 TNP244 TXL244 UHH244 URD244 VAZ244 VKV244 VUR244 WEN244 WOJ244 WYF24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false" showInputMessage="true" sqref="JK36:JR36 TG36:TN36 ADC36:ADJ36 AMY36:ANF36 AWU36:AXB36 BGQ36:BGX36 BQM36:BQT36 CAI36:CAP36 CKE36:CKL36 CUA36:CUH36 DDW36:DED36 DNS36:DNZ36 DXO36:DXV36 EHK36:EHR36 ERG36:ERN36 FBC36:FBJ36 FKY36:FLF36 FUU36:FVB36 GEQ36:GEX36 GOM36:GOT36 GYI36:GYP36 HIE36:HIL36 HSA36:HSH36 IBW36:ICD36 ILS36:ILZ36 IVO36:IVV36 JFK36:JFR36 JPG36:JPN36 JZC36:JZJ36 KIY36:KJF36 KSU36:KTB36 LCQ36:LCX36 LMM36:LMT36 LWI36:LWP36 MGE36:MGL36 MQA36:MQH36 MZW36:NAD36 NJS36:NJZ36 NTO36:NTV36 ODK36:ODR36 ONG36:ONN36 OXC36:OXJ36 PGY36:PHF36 PQU36:PRB36 QAQ36:QAX36 QKM36:QKT36 QUI36:QUP36 REE36:REL36 ROA36:ROH36 RXW36:RYD36 SHS36:SHZ36 SRO36:SRV36 TBK36:TBR36 TLG36:TLN36 TVC36:TVJ36 UEY36:UFF36 UOU36:UPB36 UYQ36:UYX36 VIM36:VIT36 VSI36:VSP36 WCE36:WCL36 WMA36:WMH36 WVW36:WWD36 JK54:JR54 TG54:TN54 ADC54:ADJ54 AMY54:ANF54 AWU54:AXB54 BGQ54:BGX54 BQM54:BQT54 CAI54:CAP54 CKE54:CKL54 CUA54:CUH54 DDW54:DED54 DNS54:DNZ54 DXO54:DXV54 EHK54:EHR54 ERG54:ERN54 FBC54:FBJ54 FKY54:FLF54 FUU54:FVB54 GEQ54:GEX54 GOM54:GOT54 GYI54:GYP54 HIE54:HIL54 HSA54:HSH54 IBW54:ICD54 ILS54:ILZ54 IVO54:IVV54 JFK54:JFR54 JPG54:JPN54 JZC54:JZJ54 KIY54:KJF54 KSU54:KTB54 LCQ54:LCX54 LMM54:LMT54 LWI54:LWP54 MGE54:MGL54 MQA54:MQH54 MZW54:NAD54 NJS54:NJZ54 NTO54:NTV54 ODK54:ODR54 ONG54:ONN54 OXC54:OXJ54 PGY54:PHF54 PQU54:PRB54 QAQ54:QAX54 QKM54:QKT54 QUI54:QUP54 REE54:REL54 ROA54:ROH54 RXW54:RYD54 SHS54:SHZ54 SRO54:SRV54 TBK54:TBR54 TLG54:TLN54 TVC54:TVJ54 UEY54:UFF54 UOU54:UPB54 UYQ54:UYX54 VIM54:VIT54 VSI54:VSP54 WCE54:WCL54 WMA54:WMH54 WVW54:WWD54 JK72:JR72 TG72:TN72 ADC72:ADJ72 AMY72:ANF72 AWU72:AXB72 BGQ72:BGX72 BQM72:BQT72 CAI72:CAP72 CKE72:CKL72 CUA72:CUH72 DDW72:DED72 DNS72:DNZ72 DXO72:DXV72 EHK72:EHR72 ERG72:ERN72 FBC72:FBJ72 FKY72:FLF72 FUU72:FVB72 GEQ72:GEX72 GOM72:GOT72 GYI72:GYP72 HIE72:HIL72 HSA72:HSH72 IBW72:ICD72 ILS72:ILZ72 IVO72:IVV72 JFK72:JFR72 JPG72:JPN72 JZC72:JZJ72 KIY72:KJF72 KSU72:KTB72 LCQ72:LCX72 LMM72:LMT72 LWI72:LWP72 MGE72:MGL72 MQA72:MQH72 MZW72:NAD72 NJS72:NJZ72 NTO72:NTV72 ODK72:ODR72 ONG72:ONN72 OXC72:OXJ72 PGY72:PHF72 PQU72:PRB72 QAQ72:QAX72 QKM72:QKT72 QUI72:QUP72 REE72:REL72 ROA72:ROH72 RXW72:RYD72 SHS72:SHZ72 SRO72:SRV72 TBK72:TBR72 TLG72:TLN72 TVC72:TVJ72 UEY72:UFF72 UOU72:UPB72 UYQ72:UYX72 VIM72:VIT72 VSI72:VSP72 WCE72:WCL72 WMA72:WMH72 WVW72:WWD72 JK90 TG90 ADC90 AMY90 AWU90 BGQ90 BQM90 CAI90 CKE90 CUA90 DDW90 DNS90 DXO90 EHK90 ERG90 FBC90 FKY90 FUU90 GEQ90 GOM90 GYI90 HIE90 HSA90 IBW90 ILS90 IVO90 JFK90 JPG90 JZC90 KIY90 KSU90 LCQ90 LMM90 LWI90 MGE90 MQA90 MZW90 NJS90 NTO90 ODK90 ONG90 OXC90 PGY90 PQU90 QAQ90 QKM90 QUI90 REE90 ROA90 RXW90 SHS90 SRO90 TBK90 TLG90 TVC90 UEY90 UOU90 UYQ90 VIM90 VSI90 WCE90 WMA90 WVW90 JI109 TE109 ADA109 AMW109 AWS109 BGO109 BQK109 CAG109 CKC109 CTY109 DDU109 DNQ109 DXM109 EHI109 ERE109 FBA109 FKW109 FUS109 GEO109 GOK109 GYG109 HIC109 HRY109 IBU109 ILQ109 IVM109 JFI109 JPE109 JZA109 KIW109 KSS109 LCO109 LMK109 LWG109 MGC109 MPY109 MZU109 NJQ109 NTM109 ODI109 ONE109 OXA109 PGW109 PQS109 QAO109 QKK109 QUG109 REC109 RNY109 RXU109 SHQ109 SRM109 TBI109 TLE109 TVA109 UEW109 UOS109 UYO109 VIK109 VSG109 WCC109 WLY109 WVU109 JK130 TG130 ADC130 AMY130 AWU130 BGQ130 BQM130 CAI130 CKE130 CUA130 DDW130 DNS130 DXO130 EHK130 ERG130 FBC130 FKY130 FUU130 GEQ130 GOM130 GYI130 HIE130 HSA130 IBW130 ILS130 IVO130 JFK130 JPG130 JZC130 KIY130 KSU130 LCQ130 LMM130 LWI130 MGE130 MQA130 MZW130 NJS130 NTO130 ODK130 ONG130 OXC130 PGY130 PQU130 QAQ130 QKM130 QUI130 REE130 ROA130 RXW130 SHS130 SRO130 TBK130 TLG130 TVC130 UEY130 UOU130 UYQ130 VIM130 VSI130 WCE130 WMA130 WVW130 JK148 TG148 ADC148 AMY148 AWU148 BGQ148 BQM148 CAI148 CKE148 CUA148 DDW148 DNS148 DXO148 EHK148 ERG148 FBC148 FKY148 FUU148 GEQ148 GOM148 GYI148 HIE148 HSA148 IBW148 ILS148 IVO148 JFK148 JPG148 JZC148 KIY148 KSU148 LCQ148 LMM148 LWI148 MGE148 MQA148 MZW148 NJS148 NTO148 ODK148 ONG148 OXC148 PGY148 PQU148 QAQ148 QKM148 QUI148 REE148 ROA148 RXW148 SHS148 SRO148 TBK148 TLG148 TVC148 UEY148 UOU148 UYQ148 VIM148 VSI148 WCE148 WMA148 WVW148 JK166 TG166 ADC166 AMY166 AWU166 BGQ166 BQM166 CAI166 CKE166 CUA166 DDW166 DNS166 DXO166 EHK166 ERG166 FBC166 FKY166 FUU166 GEQ166 GOM166 GYI166 HIE166 HSA166 IBW166 ILS166 IVO166 JFK166 JPG166 JZC166 KIY166 KSU166 LCQ166 LMM166 LWI166 MGE166 MQA166 MZW166 NJS166 NTO166 ODK166 ONG166 OXC166 PGY166 PQU166 QAQ166 QKM166 QUI166 REE166 ROA166 RXW166 SHS166 SRO166 TBK166 TLG166 TVC166 UEY166 UOU166 UYQ166 VIM166 VSI166 WCE166 WMA166 WVW166 JI167 TE167 ADA167 AMW167 AWS167 BGO167 BQK167 CAG167 CKC167 CTY167 DDU167 DNQ167 DXM167 EHI167 ERE167 FBA167 FKW167 FUS167 GEO167 GOK167 GYG167 HIC167 HRY167 IBU167 ILQ167 IVM167 JFI167 JPE167 JZA167 KIW167 KSS167 LCO167 LMK167 LWG167 MGC167 MPY167 MZU167 NJQ167 NTM167 ODI167 ONE167 OXA167 PGW167 PQS167 QAO167 QKK167 QUG167 REC167 RNY167 RXU167 SHQ167 SRM167 TBI167 TLE167 TVA167 UEW167 UOS167 UYO167 VIK167 VSG167 WCC167 WLY167 WVU167 JK225:JR225 TG225:TN225 ADC225:ADJ225 AMY225:ANF225 AWU225:AXB225 BGQ225:BGX225 BQM225:BQT225 CAI225:CAP225 CKE225:CKL225 CUA225:CUH225 DDW225:DED225 DNS225:DNZ225 DXO225:DXV225 EHK225:EHR225 ERG225:ERN225 FBC225:FBJ225 FKY225:FLF225 FUU225:FVB225 GEQ225:GEX225 GOM225:GOT225 GYI225:GYP225 HIE225:HIL225 HSA225:HSH225 IBW225:ICD225 ILS225:ILZ225 IVO225:IVV225 JFK225:JFR225 JPG225:JPN225 JZC225:JZJ225 KIY225:KJF225 KSU225:KTB225 LCQ225:LCX225 LMM225:LMT225 LWI225:LWP225 MGE225:MGL225 MQA225:MQH225 MZW225:NAD225 NJS225:NJZ225 NTO225:NTV225 ODK225:ODR225 ONG225:ONN225 OXC225:OXJ225 PGY225:PHF225 PQU225:PRB225 QAQ225:QAX225 QKM225:QKT225 QUI225:QUP225 REE225:REL225 ROA225:ROH225 RXW225:RYD225 SHS225:SHZ225 SRO225:SRV225 TBK225:TBR225 TLG225:TLN225 TVC225:TVJ225 UEY225:UFF225 UOU225:UPB225 UYQ225:UYX225 VIM225:VIT225 VSI225:VSP225 WCE225:WCL225 WMA225:WMH225 WVW225:WWD225 LV243:MC243 VR243:VY243 AFN243:AFU243 APJ243:APQ243 AZF243:AZM243 BJB243:BJI243 BSX243:BTE243 CCT243:CDA243 CMP243:CMW243 CWL243:CWS243 DGH243:DGO243 DQD243:DQK243 DZZ243:EAG243 EJV243:EKC243 ETR243:ETY243 FDN243:FDU243 FNJ243:FNQ243 FXF243:FXM243 GHB243:GHI243 GQX243:GRE243 HAT243:HBA243 HKP243:HKW243 HUL243:HUS243 IEH243:IEO243 IOD243:IOK243 IXZ243:IYG243 JHV243:JIC243 JRR243:JRY243 KBN243:KBU243 KLJ243:KLQ243 KVF243:KVM243 LFB243:LFI243 LOX243:LPE243 LYT243:LZA243 MIP243:MIW243 MSL243:MSS243 NCH243:NCO243 NMD243:NMK243 NVZ243:NWG243 OFV243:OGC243 OPR243:OPY243 OZN243:OZU243 PJJ243:PJQ243 PTF243:PTM243 QDB243:QDI243 QMX243:QNE243 QWT243:QXA243 RGP243:RGW243 RQL243:RQS243 SAH243:SAO243 SKD243:SKK243 STZ243:SUG243 TDV243:TEC243 TNR243:TNY243 TXN243:TXU243 UHJ243:UHQ243 URF243:URM243 VBB243:VBI243 VKX243:VLE243 VUT243:VVA243 WEP243:WEW243 WOL243:WOS243 WYH243:WYO243"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E9:E10 O36:V36 O54:V54 O72:V72 O90 M109 O130:V130 O148:V148 O166 M167 Q207:Q208 U207:U208 Y207 Q209 U211:U212 Y211 F216:G216 O225:V225 O243 E292" type="list">
      <formula1>0</formula1>
      <formula2>0</formula2>
    </dataValidation>
    <dataValidation allowBlank="true" error="Допускается ввод только действительных чисел!" errorStyle="stop" errorTitle="Ошибка" operator="between" showDropDown="false" showErrorMessage="true" showInputMessage="false" sqref="Q183:R183 JM183:JN183 TI183:TJ183 ADE183:ADF183 ANA183:ANB183 AWW183:AWX183 BGS183:BGT183 BQO183:BQP183 CAK183:CAL183 CKG183:CKH183 CUC183:CUD183 DDY183:DDZ183 DNU183:DNV183 DXQ183:DXR183 EHM183:EHN183 ERI183:ERJ183 FBE183:FBF183 FLA183:FLB183 FUW183:FUX183 GES183:GET183 GOO183:GOP183 GYK183:GYL183 HIG183:HIH183 HSC183:HSD183 IBY183:IBZ183 ILU183:ILV183 IVQ183:IVR183 JFM183:JFN183 JPI183:JPJ183 JZE183:JZF183 KJA183:KJB183 KSW183:KSX183 LCS183:LCT183 LMO183:LMP183 LWK183:LWL183 MGG183:MGH183 MQC183:MQD183 MZY183:MZZ183 NJU183:NJV183 NTQ183:NTR183 ODM183:ODN183 ONI183:ONJ183 OXE183:OXF183 PHA183:PHB183 PQW183:PQX183 QAS183:QAT183 QKO183:QKP183 QUK183:QUL183 REG183:REH183 ROC183:ROD183 RXY183:RXZ183 SHU183:SHV183 SRQ183:SRR183 TBM183:TBN183 TLI183:TLJ183 TVE183:TVF183 UFA183:UFB183 UOW183:UOX183 UYS183:UYT183 VIO183:VIP183 VSK183:VSL183 WCG183:WCH183 WMC183:WMD183 WVY183:WVZ183 Z197:AA197 JV197:JW197 TR197:TS197 ADN197:ADO197 ANJ197:ANK197 AXF197:AXG197 BHB197:BHC197 BQX197:BQY197 CAT197:CAU197 CKP197:CKQ197 CUL197:CUM197 DEH197:DEI197 DOD197:DOE197 DXZ197:DYA197 EHV197:EHW197 ERR197:ERS197 FBN197:FBO197 FLJ197:FLK197 FVF197:FVG197 GFB197:GFC197 GOX197:GOY197 GYT197:GYU197 HIP197:HIQ197 HSL197:HSM197 ICH197:ICI197 IMD197:IME197 IVZ197:IWA197 JFV197:JFW197 JPR197:JPS197 JZN197:JZO197 KJJ197:KJK197 KTF197:KTG197 LDB197:LDC197 LMX197:LMY197 LWT197:LWU197 MGP197:MGQ197 MQL197:MQM197 NAH197:NAI197 NKD197:NKE197 NTZ197:NUA197 ODV197:ODW197 ONR197:ONS197 OXN197:OXO197 PHJ197:PHK197 PRF197:PRG197 QBB197:QBC197 QKX197:QKY197 QUT197:QUU197 REP197:REQ197 ROL197:ROM197 RYH197:RYI197 SID197:SIE197 SRZ197:SSA197 TBV197:TBW197 TLR197:TLS197 TVN197:TVO197 UFJ197:UFK197 UPF197:UPG197 UZB197:UZC197 VIX197:VIY197 VST197:VSU197 WCP197:WCQ197 WML197:WMM197 WWH197:WWI197 X211 O244 V244 AC244 AJ244 AQ244 AX244 BE244 BL244 BS244 BZ244" type="decimal">
      <formula1>-9.99999999999999E+023</formula1>
      <formula2>9.99999999999999E+023</formula2>
    </dataValidation>
    <dataValidation allowBlank="true" error="Допускается ввод не более 900 символов!" errorStyle="stop" errorTitle="Ошибка" operator="lessThanOrEqual" prompt="Введите ссылку на обосновывающие материалы, загруженные с помощью &quot;ЕИАС Мониторинг&quot;." showDropDown="false" showErrorMessage="true" showInputMessage="true" sqref="J292 F312 H317" type="textLength">
      <formula1>900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false" showInputMessage="false" sqref="JH93:JS93 TD93:TO93 ACZ93:ADK93 AMV93:ANG93 AWR93:AXC93 BGN93:BGY93 BQJ93:BQU93 CAF93:CAQ93 CKB93:CKM93 CTX93:CUI93 DDT93:DEE93 DNP93:DOA93 DXL93:DXW93 EHH93:EHS93 ERD93:ERO93 FAZ93:FBK93 FKV93:FLG93 FUR93:FVC93 GEN93:GEY93 GOJ93:GOU93 GYF93:GYQ93 HIB93:HIM93 HRX93:HSI93 IBT93:ICE93 ILP93:IMA93 IVL93:IVW93 JFH93:JFS93 JPD93:JPO93 JYZ93:JZK93 KIV93:KJG93 KSR93:KTC93 LCN93:LCY93 LMJ93:LMU93 LWF93:LWQ93 MGB93:MGM93 MPX93:MQI93 MZT93:NAE93 NJP93:NKA93 NTL93:NTW93 ODH93:ODS93 OND93:ONO93 OWZ93:OXK93 PGV93:PHG93 PQR93:PRC93 QAN93:QAY93 QKJ93:QKU93 QUF93:QUQ93 REB93:REM93 RNX93:ROI93 RXT93:RYE93 SHP93:SIA93 SRL93:SRW93 TBH93:TBS93 TLD93:TLO93 TUZ93:TVK93 UEV93:UFG93 UOR93:UPC93 UYN93:UYY93 VIJ93:VIU93 VSF93:VSQ93 WCB93:WCM93 WLX93:WMI93 WVT93:WWE93 JH96:JS100 TD96:TO100 ACZ96:ADK100 AMV96:ANG100 AWR96:AXC100 BGN96:BGY100 BQJ96:BQU100 CAF96:CAQ100 CKB96:CKM100 CTX96:CUI100 DDT96:DEE100 DNP96:DOA100 DXL96:DXW100 EHH96:EHS100 ERD96:ERO100 FAZ96:FBK100 FKV96:FLG100 FUR96:FVC100 GEN96:GEY100 GOJ96:GOU100 GYF96:GYQ100 HIB96:HIM100 HRX96:HSI100 IBT96:ICE100 ILP96:IMA100 IVL96:IVW100 JFH96:JFS100 JPD96:JPO100 JYZ96:JZK100 KIV96:KJG100 KSR96:KTC100 LCN96:LCY100 LMJ96:LMU100 LWF96:LWQ100 MGB96:MGM100 MPX96:MQI100 MZT96:NAE100 NJP96:NKA100 NTL96:NTW100 ODH96:ODS100 OND96:ONO100 OWZ96:OXK100 PGV96:PHG100 PQR96:PRC100 QAN96:QAY100 QKJ96:QKU100 QUF96:QUQ100 REB96:REM100 RNX96:ROI100 RXT96:RYE100 SHP96:SIA100 SRL96:SRW100 TBH96:TBS100 TLD96:TLO100 TUZ96:TVK100 UEV96:UFG100 UOR96:UPC100 UYN96:UYY100 VIJ96:VIU100 VSF96:VSQ100 WCB96:WCM100 WLX96:WMI100 WVT96:WWE100 L100:W100 JH112:JX114 TD112:TT114 ACZ112:ADP114 AMV112:ANL114 AWR112:AXH114 BGN112:BHD114 BQJ112:BQZ114 CAF112:CAV114 CKB112:CKR114 CTX112:CUN114 DDT112:DEJ114 DNP112:DOF114 DXL112:DYB114 EHH112:EHX114 ERD112:ERT114 FAZ112:FBP114 FKV112:FLL114 FUR112:FVH114 GEN112:GFD114 GOJ112:GOZ114 GYF112:GYV114 HIB112:HIR114 HRX112:HSN114 IBT112:ICJ114 ILP112:IMF114 IVL112:IWB114 JFH112:JFX114 JPD112:JPT114 JYZ112:JZP114 KIV112:KJL114 KSR112:KTH114 LCN112:LDD114 LMJ112:LMZ114 LWF112:LWV114 MGB112:MGR114 MPX112:MQN114 MZT112:NAJ114 NJP112:NKF114 NTL112:NUB114 ODH112:ODX114 OND112:ONT114 OWZ112:OXP114 PGV112:PHL114 PQR112:PRH114 QAN112:QBD114 QKJ112:QKZ114 QUF112:QUV114 REB112:RER114 RNX112:RON114 RXT112:RYJ114 SHP112:SIF114 SRL112:SSB114 TBH112:TBX114 TLD112:TLT114 TUZ112:TVP114 UEV112:UFL114 UOR112:UPH114 UYN112:UZD114 VIJ112:VIZ114 VSF112:VSV114 WCB112:WCR114 WLX112:WMN114 WVT112:WWJ114 JH116:JX119 TD116:TT119 ACZ116:ADP119 AMV116:ANL119 AWR116:AXH119 BGN116:BHD119 BQJ116:BQZ119 CAF116:CAV119 CKB116:CKR119 CTX116:CUN119 DDT116:DEJ119 DNP116:DOF119 DXL116:DYB119 EHH116:EHX119 ERD116:ERT119 FAZ116:FBP119 FKV116:FLL119 FUR116:FVH119 GEN116:GFD119 GOJ116:GOZ119 GYF116:GYV119 HIB116:HIR119 HRX116:HSN119 IBT116:ICJ119 ILP116:IMF119 IVL116:IWB119 JFH116:JFX119 JPD116:JPT119 JYZ116:JZP119 KIV116:KJL119 KSR116:KTH119 LCN116:LDD119 LMJ116:LMZ119 LWF116:LWV119 MGB116:MGR119 MPX116:MQN119 MZT116:NAJ119 NJP116:NKF119 NTL116:NUB119 ODH116:ODX119 OND116:ONT119 OWZ116:OXP119 PGV116:PHL119 PQR116:PRH119 QAN116:QBD119 QKJ116:QKZ119 QUF116:QUV119 REB116:RER119 RNX116:RON119 RXT116:RYJ119 SHP116:SIF119 SRL116:SSB119 TBH116:TBX119 TLD116:TLT119 TUZ116:TVP119 UEV116:UFL119 UOR116:UPH119 UYN116:UZD119 VIJ116:VIZ119 VSF116:VSV119 WCB116:WCR119 WLX116:WMN119 WVT116:WWJ119 JH133:JS139 TD133:TO139 ACZ133:ADK139 AMV133:ANG139 AWR133:AXC139 BGN133:BGY139 BQJ133:BQU139 CAF133:CAQ139 CKB133:CKM139 CTX133:CUI139 DDT133:DEE139 DNP133:DOA139 DXL133:DXW139 EHH133:EHS139 ERD133:ERO139 FAZ133:FBK139 FKV133:FLG139 FUR133:FVC139 GEN133:GEY139 GOJ133:GOU139 GYF133:GYQ139 HIB133:HIM139 HRX133:HSI139 IBT133:ICE139 ILP133:IMA139 IVL133:IVW139 JFH133:JFS139 JPD133:JPO139 JYZ133:JZK139 KIV133:KJG139 KSR133:KTC139 LCN133:LCY139 LMJ133:LMU139 LWF133:LWQ139 MGB133:MGM139 MPX133:MQI139 MZT133:NAE139 NJP133:NKA139 NTL133:NTW139 ODH133:ODS139 OND133:ONO139 OWZ133:OXK139 PGV133:PHG139 PQR133:PRC139 QAN133:QAY139 QKJ133:QKU139 QUF133:QUQ139 REB133:REM139 RNX133:ROI139 RXT133:RYE139 SHP133:SIA139 SRL133:SRW139 TBH133:TBS139 TLD133:TLO139 TUZ133:TVK139 UEV133:UFG139 UOR133:UPC139 UYN133:UYY139 VIJ133:VIU139 VSF133:VSQ139 WCB133:WCM139 WLX133:WMI139 WVT133:WWE139 JH151:JS157 TD151:TO157 ACZ151:ADK157 AMV151:ANG157 AWR151:AXC157 BGN151:BGY157 BQJ151:BQU157 CAF151:CAQ157 CKB151:CKM157 CTX151:CUI157 DDT151:DEE157 DNP151:DOA157 DXL151:DXW157 EHH151:EHS157 ERD151:ERO157 FAZ151:FBK157 FKV151:FLG157 FUR151:FVC157 GEN151:GEY157 GOJ151:GOU157 GYF151:GYQ157 HIB151:HIM157 HRX151:HSI157 IBT151:ICE157 ILP151:IMA157 IVL151:IVW157 JFH151:JFS157 JPD151:JPO157 JYZ151:JZK157 KIV151:KJG157 KSR151:KTC157 LCN151:LCY157 LMJ151:LMU157 LWF151:LWQ157 MGB151:MGM157 MPX151:MQI157 MZT151:NAE157 NJP151:NKA157 NTL151:NTW157 ODH151:ODS157 OND151:ONO157 OWZ151:OXK157 PGV151:PHG157 PQR151:PRC157 QAN151:QAY157 QKJ151:QKU157 QUF151:QUQ157 REB151:REM157 RNX151:ROI157 RXT151:RYE157 SHP151:SIA157 SRL151:SRW157 TBH151:TBS157 TLD151:TLO157 TUZ151:TVK157 UEV151:UFG157 UOR151:UPC157 UYN151:UYY157 VIJ151:VIU157 VSF151:VSQ157 WCB151:WCM157 WLX151:WMI157 WVT151:WWE157 JH169:JS175 TD169:TO175 ACZ169:ADK175 AMV169:ANG175 AWR169:AXC175 BGN169:BGY175 BQJ169:BQU175 CAF169:CAQ175 CKB169:CKM175 CTX169:CUI175 DDT169:DEE175 DNP169:DOA175 DXL169:DXW175 EHH169:EHS175 ERD169:ERO175 FAZ169:FBK175 FKV169:FLG175 FUR169:FVC175 GEN169:GEY175 GOJ169:GOU175 GYF169:GYQ175 HIB169:HIM175 HRX169:HSI175 IBT169:ICE175 ILP169:IMA175 IVL169:IVW175 JFH169:JFS175 JPD169:JPO175 JYZ169:JZK175 KIV169:KJG175 KSR169:KTC175 LCN169:LCY175 LMJ169:LMU175 LWF169:LWQ175 MGB169:MGM175 MPX169:MQI175 MZT169:NAE175 NJP169:NKA175 NTL169:NTW175 ODH169:ODS175 OND169:ONO175 OWZ169:OXK175 PGV169:PHG175 PQR169:PRC175 QAN169:QAY175 QKJ169:QKU175 QUF169:QUQ175 REB169:REM175 RNX169:ROI175 RXT169:RYE175 SHP169:SIA175 SRL169:SRW175 TBH169:TBS175 TLD169:TLO175 TUZ169:TVK175 UEV169:UFG175 UOR169:UPC175 UYN169:UYY175 VIJ169:VIU175 VSF169:VSQ175 WCB169:WCM175 WLX169:WMI175 WVT169:WWE175 L175:U175 JH185:JT189 TD185:TP189 ACZ185:ADL189 AMV185:ANH189 AWR185:AXD189 BGN185:BGZ189 BQJ185:BQV189 CAF185:CAR189 CKB185:CKN189 CTX185:CUJ189 DDT185:DEF189 DNP185:DOB189 DXL185:DXX189 EHH185:EHT189 ERD185:ERP189 FAZ185:FBL189 FKV185:FLH189 FUR185:FVD189 GEN185:GEZ189 GOJ185:GOV189 GYF185:GYR189 HIB185:HIN189 HRX185:HSJ189 IBT185:ICF189 ILP185:IMB189 IVL185:IVX189 JFH185:JFT189 JPD185:JPP189 JYZ185:JZL189 KIV185:KJH189 KSR185:KTD189 LCN185:LCZ189 LMJ185:LMV189 LWF185:LWR189 MGB185:MGN189 MPX185:MQJ189 MZT185:NAF189 NJP185:NKB189 NTL185:NTX189 ODH185:ODT189 OND185:ONP189 OWZ185:OXL189 PGV185:PHH189 PQR185:PRD189 QAN185:QAZ189 QKJ185:QKV189 QUF185:QUR189 REB185:REN189 RNX185:ROJ189 RXT185:RYF189 SHP185:SIB189 SRL185:SRX189 TBH185:TBT189 TLD185:TLP189 TUZ185:TVL189 UEV185:UFH189 UOR185:UPD189 UYN185:UYZ189 VIJ185:VIV189 VSF185:VSR189 WCB185:WCN189 WLX185:WMJ189 WVT185:WWF189 JH201:KC205 TD201:TY205 ACZ201:ADU205 AMV201:ANQ205 AWR201:AXM205 BGN201:BHI205 BQJ201:BRE205 CAF201:CBA205 CKB201:CKW205 CTX201:CUS205 DDT201:DEO205 DNP201:DOK205 DXL201:DYG205 EHH201:EIC205 ERD201:ERY205 FAZ201:FBU205 FKV201:FLQ205 FUR201:FVM205 GEN201:GFI205 GOJ201:GPE205 GYF201:GZA205 HIB201:HIW205 HRX201:HSS205 IBT201:ICO205 ILP201:IMK205 IVL201:IWG205 JFH201:JGC205 JPD201:JPY205 JYZ201:JZU205 KIV201:KJQ205 KSR201:KTM205 LCN201:LDI205 LMJ201:LNE205 LWF201:LXA205 MGB201:MGW205 MPX201:MQS205 MZT201:NAO205 NJP201:NKK205 NTL201:NUG205 ODH201:OEC205 OND201:ONY205 OWZ201:OXU205 PGV201:PHQ205 PQR201:PRM205 QAN201:QBI205 QKJ201:QLE205 QUF201:QVA205 REB201:REW205 RNX201:ROS205 RXT201:RYO205 SHP201:SIK205 SRL201:SSG205 TBH201:TCC205 TLD201:TLY205 TUZ201:TVU205 UEV201:UFQ205 UOR201:UPM205 UYN201:UZI205 VIJ201:VJE205 VSF201:VTA205 WCB201:WCW205 WLX201:WMS205 WVT201:WWO205" type="none">
      <formula1>0</formula1>
      <formula2>0</formula2>
    </dataValidation>
    <dataValidation allowBlank="true" error="Допускается ввод не более 900 символов!" errorStyle="stop" errorTitle="Ошибка" operator="lessThanOrEqual" showDropDown="false" showErrorMessage="true" showInputMessage="false" sqref="M197 JI197 TE197 ADA197 AMW197 AWS197 BGO197 BQK197 CAG197 CKC197 CTY197 DDU197 DNQ197 DXM197 EHI197 ERE197 FBA197 FKW197 FUS197 GEO197 GOK197 GYG197 HIC197 HRY197 IBU197 ILQ197 IVM197 JFI197 JPE197 JZA197 KIW197 KSS197 LCO197 LMK197 LWG197 MGC197 MPY197 MZU197 NJQ197 NTM197 ODI197 ONE197 OXA197 PGW197 PQS197 QAO197 QKK197 QUG197 REC197 RNY197 RXU197 SHQ197 SRM197 TBI197 TLE197 TVA197 UEW197 UOS197 UYO197 VIK197 VSG197 WCC197 WLY197 WVU197" type="textLength">
      <formula1>900</formula1>
      <formula2>0</formula2>
    </dataValidation>
    <dataValidation allowBlank="true" error="Допускается ввод не более 900 символов!" errorStyle="stop" errorTitle="Ошибка" operator="lessThanOrEqual" prompt="Укажите поставщика" showDropDown="false" showErrorMessage="true" showInputMessage="true" sqref="M110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type="textLength">
      <formula1>900</formula1>
      <formula2>0</formula2>
    </dataValidation>
    <dataValidation allowBlank="true" error="Выберите значение из списка" errorStyle="stop" errorTitle="Ошибка" operator="between"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howDropDown="false" showErrorMessage="true" showInputMessage="true" sqref="N9:N11 N15:N17" type="list">
      <formula1>0</formula1>
      <formula2>0</formula2>
    </dataValidation>
    <dataValidation allowBlank="true" errorStyle="stop" operator="between" prompt="Выберите виды деятельности, выполнив двойной щелчок левой кнопки мыши по ячейке." showDropDown="false" showErrorMessage="true" showInputMessage="true" sqref="F9:F10" type="none">
      <formula1>0</formula1>
      <formula2>0</formula2>
    </dataValidation>
    <dataValidation allowBlank="true" error="Допускается ввод не более 900 символов!" errorStyle="stop" errorTitle="Ошибка" operator="lessThanOrEqual" prompt="Укажите заявителя" showDropDown="false" showErrorMessage="true" showInputMessage="true" sqref="M183 JI183 TE183 ADA183 AMW183 AWS183 BGO183 BQK183 CAG183 CKC183 CTY183 DDU183 DNQ183 DXM183 EHI183 ERE183 FBA183 FKW183 FUS183 GEO183 GOK183 GYG183 HIC183 HRY183 IBU183 ILQ183 IVM183 JFI183 JPE183 JZA183 KIW183 KSS183 LCO183 LMK183 LWG183 MGC183 MPY183 MZU183 NJQ183 NTM183 ODI183 ONE183 OXA183 PGW183 PQS183 QAO183 QKK183 QUG183 REC183 RNY183 RXU183 SHQ183 SRM183 TBI183 TLE183 TVA183 UEW183 UOS183 UYO183 VIK183 VSG183 WCC183 WLY183 WVU183" type="textLength">
      <formula1>900</formula1>
      <formula2>0</formula2>
    </dataValidation>
    <dataValidation allowBlank="true" error="Допускается ввод только неотрицательных чисел!" errorStyle="stop" errorTitle="Ошибка" operator="between" showDropDown="false" showErrorMessage="true" showInputMessage="false" sqref="O167 JK167 TG167 ADC167 AMY167 AWU167 BGQ167 BQM167 CAI167 CKE167 CUA167 DDW167 DNS167 DXO167 EHK167 ERG167 FBC167 FKY167 FUU167 GEQ167 GOM167 GYI167 HIE167 HSA167 IBW167 ILS167 IVO167 JFK167 JPG167 JZC167 KIY167 KSU167 LCQ167 LMM167 LWI167 MGE167 MQA167 MZW167 NJS167 NTO167 ODK167 ONG167 OXC167 PGY167 PQU167 QAQ167 QKM167 QUI167 REE167 ROA167 RXW167 SHS167 SRO167 TBK167 TLG167 TVC167 UEY167 UOU167 UYQ167 VIM167 VSI167 WCE167 WMA167 WVW167 P183 JL183 TH183 ADD183 AMZ183 AWV183 BGR183 BQN183 CAJ183 CKF183 CUB183 DDX183 DNT183 DXP183 EHL183 ERH183 FBD183 FKZ183 FUV183 GER183 GON183 GYJ183 HIF183 HSB183 IBX183 ILT183 IVP183 JFL183 JPH183 JZD183 KIZ183 KSV183 LCR183 LMN183 LWJ183 MGF183 MQB183 MZX183 NJT183 NTP183 ODL183 ONH183 OXD183 PGZ183 PQV183 QAR183 QKN183 QUJ183 REF183 ROB183 RXX183 SHT183 SRP183 TBL183 TLH183 TVD183 UEZ183 UOV183 UYR183 VIN183 VSJ183 WCF183 WMB183 WVX183 H216:S216 F260:Q260 F264:I264 F268:I268" type="decimal">
      <formula1>0</formula1>
      <formula2>9.99999999999999E+023</formula2>
    </dataValidation>
    <dataValidation allowBlank="true" error="для выбора выполните двойной щелчок по ячейке" errorStyle="stop" operator="between" prompt="Для выбора выполните двойной щелчок левой клавиши мыши по соответствующей ячейке." showDropDown="true" showErrorMessage="true" showInputMessage="true" sqref="G332" type="list">
      <formula1>"a"</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BC8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true" hidden="false" outlineLevel="0" max="1" min="1" style="627" width="32.57"/>
    <col collapsed="false" customWidth="false" hidden="false" outlineLevel="0" max="2" min="2" style="551" width="9.14"/>
    <col collapsed="false" customWidth="false" hidden="false" outlineLevel="0" max="3" min="3" style="628" width="9.14"/>
    <col collapsed="false" customWidth="true" hidden="false" outlineLevel="0" max="4" min="4" style="628" width="26.57"/>
    <col collapsed="false" customWidth="true" hidden="false" outlineLevel="0" max="6" min="5" style="629" width="26.57"/>
    <col collapsed="false" customWidth="true" hidden="false" outlineLevel="0" max="7" min="7" style="629" width="31.43"/>
    <col collapsed="false" customWidth="true" hidden="false" outlineLevel="0" max="8" min="8" style="629" width="40.86"/>
    <col collapsed="false" customWidth="true" hidden="false" outlineLevel="0" max="9" min="9" style="629" width="14.57"/>
    <col collapsed="false" customWidth="true" hidden="false" outlineLevel="0" max="10" min="10" style="629" width="26.86"/>
    <col collapsed="false" customWidth="true" hidden="false" outlineLevel="0" max="11" min="11" style="629" width="50"/>
    <col collapsed="false" customWidth="true" hidden="false" outlineLevel="0" max="13" min="12" style="629" width="10.71"/>
    <col collapsed="false" customWidth="true" hidden="false" outlineLevel="0" max="14" min="14" style="629" width="55.14"/>
    <col collapsed="false" customWidth="true" hidden="false" outlineLevel="0" max="15" min="15" style="629" width="31.86"/>
    <col collapsed="false" customWidth="true" hidden="false" outlineLevel="0" max="16" min="16" style="629" width="23.86"/>
    <col collapsed="false" customWidth="true" hidden="false" outlineLevel="0" max="17" min="17" style="629" width="46.57"/>
    <col collapsed="false" customWidth="true" hidden="false" outlineLevel="0" max="18" min="18" style="629" width="24"/>
    <col collapsed="false" customWidth="true" hidden="false" outlineLevel="0" max="19" min="19" style="629" width="20.57"/>
    <col collapsed="false" customWidth="true" hidden="false" outlineLevel="0" max="20" min="20" style="629" width="22"/>
    <col collapsed="false" customWidth="true" hidden="false" outlineLevel="0" max="22" min="21" style="629" width="26.43"/>
    <col collapsed="false" customWidth="true" hidden="true" outlineLevel="0" max="23" min="23" style="629" width="8.29"/>
    <col collapsed="false" customWidth="true" hidden="false" outlineLevel="0" max="24" min="24" style="629" width="59.71"/>
    <col collapsed="false" customWidth="true" hidden="false" outlineLevel="0" max="25" min="25" style="629" width="49.14"/>
    <col collapsed="false" customWidth="true" hidden="false" outlineLevel="0" max="26" min="26" style="629" width="11.14"/>
    <col collapsed="false" customWidth="true" hidden="false" outlineLevel="0" max="30" min="27" style="629" width="29"/>
    <col collapsed="false" customWidth="false" hidden="false" outlineLevel="0" max="31" min="31" style="629" width="9.14"/>
    <col collapsed="false" customWidth="true" hidden="false" outlineLevel="0" max="32" min="32" style="629" width="34.71"/>
    <col collapsed="false" customWidth="false" hidden="false" outlineLevel="0" max="33" min="33" style="629" width="9.14"/>
    <col collapsed="false" customWidth="true" hidden="false" outlineLevel="0" max="35" min="34" style="629" width="34.43"/>
    <col collapsed="false" customWidth="false" hidden="false" outlineLevel="0" max="36" min="36" style="629" width="9.14"/>
    <col collapsed="false" customWidth="true" hidden="false" outlineLevel="0" max="37" min="37" style="629" width="24.57"/>
    <col collapsed="false" customWidth="false" hidden="false" outlineLevel="0" max="38" min="38" style="629" width="9.14"/>
    <col collapsed="false" customWidth="true" hidden="false" outlineLevel="0" max="39" min="39" style="629" width="26.14"/>
    <col collapsed="false" customWidth="true" hidden="false" outlineLevel="0" max="40" min="40" style="629" width="1.71"/>
    <col collapsed="false" customWidth="false" hidden="false" outlineLevel="0" max="41" min="41" style="629" width="9.14"/>
    <col collapsed="false" customWidth="true" hidden="false" outlineLevel="0" max="43" min="42" style="629" width="47.86"/>
    <col collapsed="false" customWidth="true" hidden="false" outlineLevel="0" max="44" min="44" style="629" width="1.71"/>
    <col collapsed="false" customWidth="true" hidden="false" outlineLevel="0" max="45" min="45" style="629" width="21.43"/>
    <col collapsed="false" customWidth="true" hidden="false" outlineLevel="0" max="46" min="46" style="629" width="1.71"/>
    <col collapsed="false" customWidth="true" hidden="false" outlineLevel="0" max="47" min="47" style="629" width="31.29"/>
    <col collapsed="false" customWidth="true" hidden="false" outlineLevel="0" max="48" min="48" style="629" width="1.71"/>
    <col collapsed="false" customWidth="false" hidden="false" outlineLevel="0" max="50" min="49" style="596" width="9.14"/>
    <col collapsed="false" customWidth="true" hidden="false" outlineLevel="0" max="51" min="51" style="629" width="3.71"/>
    <col collapsed="false" customWidth="true" hidden="false" outlineLevel="0" max="52" min="52" style="629" width="20"/>
    <col collapsed="false" customWidth="true" hidden="false" outlineLevel="0" max="53" min="53" style="629" width="42.86"/>
    <col collapsed="false" customWidth="true" hidden="false" outlineLevel="0" max="54" min="54" style="629" width="3.71"/>
    <col collapsed="false" customWidth="true" hidden="false" outlineLevel="0" max="55" min="55" style="629" width="55"/>
    <col collapsed="false" customWidth="false" hidden="false" outlineLevel="0" max="16384" min="56" style="629" width="9.14"/>
  </cols>
  <sheetData>
    <row r="1" s="637" customFormat="true" ht="43.5" hidden="false" customHeight="true" outlineLevel="0" collapsed="false">
      <c r="A1" s="630" t="s">
        <v>372</v>
      </c>
      <c r="B1" s="630" t="s">
        <v>373</v>
      </c>
      <c r="C1" s="630" t="s">
        <v>374</v>
      </c>
      <c r="D1" s="630" t="s">
        <v>375</v>
      </c>
      <c r="E1" s="630" t="s">
        <v>376</v>
      </c>
      <c r="F1" s="630" t="s">
        <v>377</v>
      </c>
      <c r="G1" s="630" t="s">
        <v>378</v>
      </c>
      <c r="H1" s="630" t="s">
        <v>379</v>
      </c>
      <c r="I1" s="630" t="s">
        <v>380</v>
      </c>
      <c r="J1" s="630" t="s">
        <v>381</v>
      </c>
      <c r="K1" s="630" t="s">
        <v>382</v>
      </c>
      <c r="L1" s="630"/>
      <c r="M1" s="630"/>
      <c r="N1" s="631" t="s">
        <v>383</v>
      </c>
      <c r="O1" s="630" t="s">
        <v>384</v>
      </c>
      <c r="P1" s="630" t="s">
        <v>385</v>
      </c>
      <c r="Q1" s="630" t="s">
        <v>386</v>
      </c>
      <c r="R1" s="630" t="s">
        <v>387</v>
      </c>
      <c r="S1" s="630" t="s">
        <v>388</v>
      </c>
      <c r="T1" s="632" t="s">
        <v>389</v>
      </c>
      <c r="U1" s="632" t="s">
        <v>390</v>
      </c>
      <c r="V1" s="633"/>
      <c r="W1" s="634" t="s">
        <v>391</v>
      </c>
      <c r="X1" s="635" t="s">
        <v>392</v>
      </c>
      <c r="Y1" s="635" t="s">
        <v>393</v>
      </c>
      <c r="Z1" s="630"/>
      <c r="AA1" s="636" t="s">
        <v>394</v>
      </c>
      <c r="AB1" s="636"/>
      <c r="AC1" s="636" t="s">
        <v>395</v>
      </c>
      <c r="AD1" s="636"/>
      <c r="AF1" s="632" t="s">
        <v>396</v>
      </c>
      <c r="AH1" s="630" t="s">
        <v>397</v>
      </c>
      <c r="AI1" s="630" t="s">
        <v>398</v>
      </c>
      <c r="AK1" s="630" t="s">
        <v>399</v>
      </c>
      <c r="AM1" s="630" t="s">
        <v>400</v>
      </c>
      <c r="AP1" s="630" t="s">
        <v>401</v>
      </c>
      <c r="AQ1" s="630" t="s">
        <v>402</v>
      </c>
      <c r="AS1" s="635" t="s">
        <v>403</v>
      </c>
      <c r="AU1" s="632" t="s">
        <v>404</v>
      </c>
      <c r="AW1" s="638" t="s">
        <v>405</v>
      </c>
      <c r="AX1" s="638" t="s">
        <v>406</v>
      </c>
      <c r="AZ1" s="639" t="s">
        <v>407</v>
      </c>
      <c r="BA1" s="639"/>
      <c r="BC1" s="640" t="s">
        <v>408</v>
      </c>
    </row>
    <row r="2" customFormat="false" ht="90" hidden="false" customHeight="false" outlineLevel="0" collapsed="false">
      <c r="A2" s="641" t="s">
        <v>409</v>
      </c>
      <c r="B2" s="642" t="n">
        <v>2000</v>
      </c>
      <c r="C2" s="642" t="n">
        <v>2013</v>
      </c>
      <c r="D2" s="642" t="s">
        <v>91</v>
      </c>
      <c r="E2" s="643" t="s">
        <v>410</v>
      </c>
      <c r="F2" s="643" t="s">
        <v>411</v>
      </c>
      <c r="G2" s="643" t="s">
        <v>412</v>
      </c>
      <c r="H2" s="643" t="s">
        <v>72</v>
      </c>
      <c r="I2" s="643" t="s">
        <v>97</v>
      </c>
      <c r="J2" s="643" t="s">
        <v>413</v>
      </c>
      <c r="K2" s="644" t="s">
        <v>414</v>
      </c>
      <c r="L2" s="644" t="s">
        <v>414</v>
      </c>
      <c r="M2" s="644" t="n">
        <v>1</v>
      </c>
      <c r="N2" s="645" t="s">
        <v>415</v>
      </c>
      <c r="O2" s="643" t="s">
        <v>203</v>
      </c>
      <c r="P2" s="646" t="s">
        <v>416</v>
      </c>
      <c r="Q2" s="647" t="s">
        <v>201</v>
      </c>
      <c r="R2" s="648" t="s">
        <v>417</v>
      </c>
      <c r="S2" s="649" t="s">
        <v>418</v>
      </c>
      <c r="T2" s="650" t="s">
        <v>419</v>
      </c>
      <c r="U2" s="644" t="s">
        <v>420</v>
      </c>
      <c r="V2" s="651" t="n">
        <v>1</v>
      </c>
      <c r="W2" s="652"/>
      <c r="X2" s="653" t="s">
        <v>421</v>
      </c>
      <c r="Y2" s="642" t="s">
        <v>422</v>
      </c>
      <c r="Z2" s="654"/>
      <c r="AA2" s="642" t="s">
        <v>423</v>
      </c>
      <c r="AB2" s="655" t="s">
        <v>423</v>
      </c>
      <c r="AC2" s="642" t="s">
        <v>424</v>
      </c>
      <c r="AD2" s="655" t="s">
        <v>424</v>
      </c>
      <c r="AF2" s="643" t="s">
        <v>420</v>
      </c>
      <c r="AH2" s="643" t="s">
        <v>425</v>
      </c>
      <c r="AI2" s="643" t="s">
        <v>425</v>
      </c>
      <c r="AK2" s="643" t="s">
        <v>426</v>
      </c>
      <c r="AM2" s="643" t="s">
        <v>427</v>
      </c>
      <c r="AP2" s="656" t="s">
        <v>421</v>
      </c>
      <c r="AQ2" s="657" t="s">
        <v>428</v>
      </c>
      <c r="AS2" s="642" t="s">
        <v>429</v>
      </c>
      <c r="AU2" s="643" t="s">
        <v>430</v>
      </c>
      <c r="AW2" s="658" t="s">
        <v>431</v>
      </c>
      <c r="AX2" s="658" t="s">
        <v>431</v>
      </c>
      <c r="AZ2" s="659" t="s">
        <v>432</v>
      </c>
      <c r="BA2" s="660" t="s">
        <v>433</v>
      </c>
      <c r="BC2" s="661" t="s">
        <v>70</v>
      </c>
    </row>
    <row r="3" customFormat="false" ht="101.25" hidden="false" customHeight="false" outlineLevel="0" collapsed="false">
      <c r="A3" s="641" t="s">
        <v>434</v>
      </c>
      <c r="B3" s="642" t="n">
        <v>2001</v>
      </c>
      <c r="C3" s="642" t="n">
        <v>2014</v>
      </c>
      <c r="D3" s="642" t="s">
        <v>35</v>
      </c>
      <c r="E3" s="643" t="s">
        <v>435</v>
      </c>
      <c r="F3" s="643" t="s">
        <v>436</v>
      </c>
      <c r="G3" s="643" t="s">
        <v>437</v>
      </c>
      <c r="H3" s="643" t="s">
        <v>438</v>
      </c>
      <c r="I3" s="643" t="s">
        <v>98</v>
      </c>
      <c r="J3" s="643" t="s">
        <v>439</v>
      </c>
      <c r="K3" s="644" t="s">
        <v>440</v>
      </c>
      <c r="L3" s="644" t="s">
        <v>440</v>
      </c>
      <c r="M3" s="644" t="n">
        <v>2</v>
      </c>
      <c r="N3" s="645" t="s">
        <v>441</v>
      </c>
      <c r="O3" s="643" t="s">
        <v>442</v>
      </c>
      <c r="P3" s="646" t="s">
        <v>41</v>
      </c>
      <c r="Q3" s="647" t="s">
        <v>443</v>
      </c>
      <c r="R3" s="662" t="s">
        <v>444</v>
      </c>
      <c r="S3" s="649" t="s">
        <v>445</v>
      </c>
      <c r="T3" s="650" t="s">
        <v>446</v>
      </c>
      <c r="U3" s="644" t="s">
        <v>447</v>
      </c>
      <c r="V3" s="651" t="n">
        <v>2</v>
      </c>
      <c r="W3" s="652"/>
      <c r="X3" s="653" t="s">
        <v>428</v>
      </c>
      <c r="Y3" s="642" t="s">
        <v>422</v>
      </c>
      <c r="Z3" s="654"/>
      <c r="AA3" s="642" t="s">
        <v>448</v>
      </c>
      <c r="AB3" s="655" t="s">
        <v>448</v>
      </c>
      <c r="AC3" s="642" t="s">
        <v>449</v>
      </c>
      <c r="AD3" s="655" t="s">
        <v>449</v>
      </c>
      <c r="AF3" s="643" t="s">
        <v>447</v>
      </c>
      <c r="AH3" s="643" t="s">
        <v>450</v>
      </c>
      <c r="AI3" s="643" t="s">
        <v>451</v>
      </c>
      <c r="AK3" s="643" t="s">
        <v>452</v>
      </c>
      <c r="AM3" s="643" t="s">
        <v>453</v>
      </c>
      <c r="AP3" s="656" t="s">
        <v>135</v>
      </c>
      <c r="AQ3" s="657" t="s">
        <v>454</v>
      </c>
      <c r="AS3" s="642" t="s">
        <v>455</v>
      </c>
      <c r="AU3" s="643" t="s">
        <v>456</v>
      </c>
      <c r="AW3" s="658" t="s">
        <v>457</v>
      </c>
      <c r="AX3" s="658" t="s">
        <v>457</v>
      </c>
      <c r="AZ3" s="663" t="s">
        <v>458</v>
      </c>
      <c r="BA3" s="662" t="s">
        <v>459</v>
      </c>
      <c r="BC3" s="661" t="s">
        <v>460</v>
      </c>
    </row>
    <row r="4" customFormat="false" ht="101.25" hidden="false" customHeight="false" outlineLevel="0" collapsed="false">
      <c r="A4" s="641" t="s">
        <v>461</v>
      </c>
      <c r="B4" s="642" t="n">
        <v>2002</v>
      </c>
      <c r="C4" s="642" t="n">
        <v>2015</v>
      </c>
      <c r="E4" s="643" t="s">
        <v>462</v>
      </c>
      <c r="F4" s="643" t="s">
        <v>463</v>
      </c>
      <c r="H4" s="643" t="s">
        <v>464</v>
      </c>
      <c r="I4" s="643" t="s">
        <v>99</v>
      </c>
      <c r="J4" s="643" t="s">
        <v>465</v>
      </c>
      <c r="K4" s="644" t="s">
        <v>466</v>
      </c>
      <c r="L4" s="644" t="s">
        <v>466</v>
      </c>
      <c r="M4" s="644" t="n">
        <v>3</v>
      </c>
      <c r="N4" s="645" t="s">
        <v>467</v>
      </c>
      <c r="O4" s="643" t="s">
        <v>468</v>
      </c>
      <c r="Q4" s="647" t="s">
        <v>469</v>
      </c>
      <c r="R4" s="662" t="s">
        <v>470</v>
      </c>
      <c r="S4" s="649" t="s">
        <v>471</v>
      </c>
      <c r="T4" s="650" t="s">
        <v>472</v>
      </c>
      <c r="U4" s="644" t="s">
        <v>473</v>
      </c>
      <c r="V4" s="651" t="n">
        <v>3</v>
      </c>
      <c r="W4" s="652"/>
      <c r="X4" s="653" t="s">
        <v>474</v>
      </c>
      <c r="Y4" s="642" t="s">
        <v>422</v>
      </c>
      <c r="Z4" s="664"/>
      <c r="AC4" s="642" t="s">
        <v>475</v>
      </c>
      <c r="AD4" s="655" t="s">
        <v>475</v>
      </c>
      <c r="AF4" s="643" t="s">
        <v>473</v>
      </c>
      <c r="AH4" s="643" t="s">
        <v>476</v>
      </c>
      <c r="AK4" s="643" t="s">
        <v>477</v>
      </c>
      <c r="AM4" s="643" t="s">
        <v>478</v>
      </c>
      <c r="AP4" s="656" t="s">
        <v>428</v>
      </c>
      <c r="AQ4" s="657" t="s">
        <v>479</v>
      </c>
      <c r="AS4" s="642" t="s">
        <v>480</v>
      </c>
      <c r="AU4" s="643" t="s">
        <v>481</v>
      </c>
      <c r="AW4" s="658" t="s">
        <v>482</v>
      </c>
      <c r="AX4" s="658" t="s">
        <v>482</v>
      </c>
      <c r="AZ4" s="663" t="s">
        <v>483</v>
      </c>
      <c r="BA4" s="662" t="s">
        <v>484</v>
      </c>
      <c r="BC4" s="661" t="s">
        <v>485</v>
      </c>
    </row>
    <row r="5" customFormat="false" ht="33.75" hidden="false" customHeight="false" outlineLevel="0" collapsed="false">
      <c r="A5" s="641" t="s">
        <v>486</v>
      </c>
      <c r="B5" s="642" t="n">
        <v>2003</v>
      </c>
      <c r="C5" s="642" t="n">
        <v>2016</v>
      </c>
      <c r="E5" s="643" t="s">
        <v>487</v>
      </c>
      <c r="F5" s="643" t="s">
        <v>488</v>
      </c>
      <c r="I5" s="643" t="s">
        <v>100</v>
      </c>
      <c r="K5" s="644" t="s">
        <v>489</v>
      </c>
      <c r="L5" s="644" t="s">
        <v>489</v>
      </c>
      <c r="M5" s="644" t="n">
        <v>4</v>
      </c>
      <c r="N5" s="665" t="s">
        <v>490</v>
      </c>
      <c r="O5" s="643" t="s">
        <v>491</v>
      </c>
      <c r="Q5" s="647" t="s">
        <v>492</v>
      </c>
      <c r="R5" s="662" t="s">
        <v>202</v>
      </c>
      <c r="T5" s="643" t="s">
        <v>493</v>
      </c>
      <c r="U5" s="644" t="s">
        <v>494</v>
      </c>
      <c r="V5" s="651" t="n">
        <v>4</v>
      </c>
      <c r="W5" s="652"/>
      <c r="X5" s="653" t="s">
        <v>454</v>
      </c>
      <c r="Y5" s="642" t="s">
        <v>495</v>
      </c>
      <c r="Z5" s="664" t="n">
        <v>1</v>
      </c>
      <c r="AF5" s="643" t="s">
        <v>496</v>
      </c>
      <c r="AH5" s="643" t="s">
        <v>497</v>
      </c>
      <c r="AK5" s="643" t="s">
        <v>498</v>
      </c>
      <c r="AM5" s="643" t="s">
        <v>499</v>
      </c>
      <c r="AP5" s="656" t="s">
        <v>454</v>
      </c>
      <c r="AQ5" s="657" t="s">
        <v>474</v>
      </c>
      <c r="AU5" s="643" t="s">
        <v>500</v>
      </c>
      <c r="AW5" s="658" t="s">
        <v>501</v>
      </c>
      <c r="AX5" s="658" t="s">
        <v>501</v>
      </c>
      <c r="AZ5" s="663" t="s">
        <v>502</v>
      </c>
      <c r="BA5" s="662" t="s">
        <v>503</v>
      </c>
      <c r="BC5" s="661" t="s">
        <v>504</v>
      </c>
    </row>
    <row r="6" customFormat="false" ht="45" hidden="false" customHeight="false" outlineLevel="0" collapsed="false">
      <c r="A6" s="641" t="s">
        <v>505</v>
      </c>
      <c r="B6" s="642" t="n">
        <v>2004</v>
      </c>
      <c r="C6" s="642" t="n">
        <v>2017</v>
      </c>
      <c r="E6" s="643" t="s">
        <v>506</v>
      </c>
      <c r="F6" s="666"/>
      <c r="G6" s="630" t="s">
        <v>507</v>
      </c>
      <c r="H6" s="630" t="s">
        <v>508</v>
      </c>
      <c r="I6" s="643" t="s">
        <v>101</v>
      </c>
      <c r="J6" s="630" t="s">
        <v>509</v>
      </c>
      <c r="N6" s="665" t="s">
        <v>510</v>
      </c>
      <c r="O6" s="643" t="s">
        <v>511</v>
      </c>
      <c r="R6" s="662" t="s">
        <v>201</v>
      </c>
      <c r="T6" s="643" t="s">
        <v>512</v>
      </c>
      <c r="U6" s="644" t="s">
        <v>496</v>
      </c>
      <c r="V6" s="651" t="n">
        <v>5</v>
      </c>
      <c r="W6" s="652"/>
      <c r="X6" s="642" t="s">
        <v>479</v>
      </c>
      <c r="Y6" s="642" t="s">
        <v>513</v>
      </c>
      <c r="Z6" s="664"/>
      <c r="AA6" s="667"/>
      <c r="AH6" s="643" t="s">
        <v>514</v>
      </c>
      <c r="AK6" s="643" t="s">
        <v>515</v>
      </c>
      <c r="AM6" s="643" t="s">
        <v>516</v>
      </c>
      <c r="AP6" s="656" t="s">
        <v>479</v>
      </c>
      <c r="AQ6" s="657" t="s">
        <v>517</v>
      </c>
      <c r="AU6" s="668" t="s">
        <v>518</v>
      </c>
      <c r="AW6" s="658" t="s">
        <v>519</v>
      </c>
      <c r="AX6" s="658" t="s">
        <v>519</v>
      </c>
      <c r="AZ6" s="663" t="s">
        <v>520</v>
      </c>
      <c r="BA6" s="662" t="s">
        <v>521</v>
      </c>
    </row>
    <row r="7" customFormat="false" ht="33.75" hidden="false" customHeight="false" outlineLevel="0" collapsed="false">
      <c r="A7" s="641" t="s">
        <v>522</v>
      </c>
      <c r="B7" s="642" t="n">
        <v>2005</v>
      </c>
      <c r="E7" s="643" t="s">
        <v>523</v>
      </c>
      <c r="F7" s="666"/>
      <c r="G7" s="643" t="s">
        <v>524</v>
      </c>
      <c r="H7" s="643" t="s">
        <v>525</v>
      </c>
      <c r="I7" s="643" t="s">
        <v>102</v>
      </c>
      <c r="J7" s="643" t="s">
        <v>526</v>
      </c>
      <c r="N7" s="669" t="s">
        <v>527</v>
      </c>
      <c r="O7" s="643" t="s">
        <v>528</v>
      </c>
      <c r="U7" s="644" t="s">
        <v>35</v>
      </c>
      <c r="V7" s="670" t="s">
        <v>102</v>
      </c>
      <c r="W7" s="652"/>
      <c r="X7" s="642" t="s">
        <v>517</v>
      </c>
      <c r="Y7" s="642" t="s">
        <v>495</v>
      </c>
      <c r="Z7" s="664"/>
      <c r="AA7" s="667"/>
      <c r="AH7" s="643" t="s">
        <v>529</v>
      </c>
      <c r="AK7" s="643" t="s">
        <v>530</v>
      </c>
      <c r="AM7" s="643" t="s">
        <v>531</v>
      </c>
      <c r="AP7" s="656" t="s">
        <v>474</v>
      </c>
      <c r="AQ7" s="657" t="s">
        <v>532</v>
      </c>
      <c r="AU7" s="668" t="s">
        <v>533</v>
      </c>
      <c r="AW7" s="658" t="s">
        <v>534</v>
      </c>
      <c r="AX7" s="658" t="s">
        <v>534</v>
      </c>
      <c r="AZ7" s="663" t="s">
        <v>535</v>
      </c>
      <c r="BA7" s="662" t="s">
        <v>536</v>
      </c>
    </row>
    <row r="8" customFormat="false" ht="33.75" hidden="false" customHeight="false" outlineLevel="0" collapsed="false">
      <c r="A8" s="641" t="s">
        <v>537</v>
      </c>
      <c r="B8" s="642" t="n">
        <v>2006</v>
      </c>
      <c r="E8" s="643" t="s">
        <v>538</v>
      </c>
      <c r="F8" s="666"/>
      <c r="G8" s="643" t="s">
        <v>539</v>
      </c>
      <c r="H8" s="643" t="s">
        <v>540</v>
      </c>
      <c r="I8" s="643" t="s">
        <v>103</v>
      </c>
      <c r="J8" s="643" t="s">
        <v>541</v>
      </c>
      <c r="N8" s="671" t="s">
        <v>542</v>
      </c>
      <c r="O8" s="643" t="s">
        <v>543</v>
      </c>
      <c r="V8" s="670" t="s">
        <v>103</v>
      </c>
      <c r="W8" s="652"/>
      <c r="X8" s="642" t="s">
        <v>532</v>
      </c>
      <c r="Y8" s="642" t="s">
        <v>495</v>
      </c>
      <c r="Z8" s="664"/>
      <c r="AA8" s="667"/>
      <c r="AK8" s="643" t="s">
        <v>544</v>
      </c>
      <c r="AP8" s="656" t="s">
        <v>517</v>
      </c>
      <c r="AQ8" s="657" t="s">
        <v>545</v>
      </c>
      <c r="AU8" s="668" t="s">
        <v>546</v>
      </c>
      <c r="AW8" s="658" t="s">
        <v>547</v>
      </c>
      <c r="AX8" s="658" t="s">
        <v>547</v>
      </c>
      <c r="AZ8" s="663" t="s">
        <v>548</v>
      </c>
      <c r="BA8" s="662" t="s">
        <v>549</v>
      </c>
    </row>
    <row r="9" customFormat="false" ht="56.25" hidden="false" customHeight="false" outlineLevel="0" collapsed="false">
      <c r="A9" s="641" t="s">
        <v>550</v>
      </c>
      <c r="B9" s="642" t="n">
        <v>2007</v>
      </c>
      <c r="E9" s="643" t="s">
        <v>551</v>
      </c>
      <c r="F9" s="666"/>
      <c r="G9" s="643" t="s">
        <v>540</v>
      </c>
      <c r="I9" s="643" t="s">
        <v>128</v>
      </c>
      <c r="O9" s="643" t="s">
        <v>552</v>
      </c>
      <c r="V9" s="670" t="s">
        <v>128</v>
      </c>
      <c r="W9" s="652"/>
      <c r="X9" s="642" t="s">
        <v>553</v>
      </c>
      <c r="Y9" s="642" t="s">
        <v>422</v>
      </c>
      <c r="Z9" s="664" t="n">
        <v>1</v>
      </c>
      <c r="AA9" s="667"/>
      <c r="AK9" s="643" t="s">
        <v>554</v>
      </c>
      <c r="AP9" s="656" t="s">
        <v>532</v>
      </c>
      <c r="AQ9" s="657" t="s">
        <v>555</v>
      </c>
      <c r="AW9" s="658" t="s">
        <v>556</v>
      </c>
      <c r="AX9" s="658" t="s">
        <v>556</v>
      </c>
      <c r="AZ9" s="663" t="s">
        <v>557</v>
      </c>
      <c r="BA9" s="662" t="s">
        <v>558</v>
      </c>
    </row>
    <row r="10" customFormat="false" ht="45" hidden="false" customHeight="false" outlineLevel="0" collapsed="false">
      <c r="A10" s="641" t="s">
        <v>559</v>
      </c>
      <c r="B10" s="642" t="n">
        <v>2008</v>
      </c>
      <c r="E10" s="643" t="s">
        <v>560</v>
      </c>
      <c r="F10" s="666"/>
      <c r="I10" s="643" t="s">
        <v>129</v>
      </c>
      <c r="O10" s="643" t="s">
        <v>241</v>
      </c>
      <c r="V10" s="672" t="s">
        <v>129</v>
      </c>
      <c r="W10" s="673"/>
      <c r="X10" s="674" t="s">
        <v>555</v>
      </c>
      <c r="Y10" s="675" t="s">
        <v>561</v>
      </c>
      <c r="Z10" s="664"/>
      <c r="AP10" s="656" t="s">
        <v>545</v>
      </c>
      <c r="AQ10" s="657" t="s">
        <v>553</v>
      </c>
      <c r="AW10" s="658" t="s">
        <v>562</v>
      </c>
      <c r="AX10" s="658" t="s">
        <v>562</v>
      </c>
    </row>
    <row r="11" customFormat="false" ht="112.5" hidden="false" customHeight="false" outlineLevel="0" collapsed="false">
      <c r="A11" s="641" t="s">
        <v>563</v>
      </c>
      <c r="B11" s="642" t="n">
        <v>2009</v>
      </c>
      <c r="E11" s="643" t="s">
        <v>564</v>
      </c>
      <c r="F11" s="666"/>
      <c r="I11" s="643" t="s">
        <v>130</v>
      </c>
      <c r="O11" s="643" t="s">
        <v>565</v>
      </c>
      <c r="V11" s="670" t="s">
        <v>130</v>
      </c>
      <c r="W11" s="676"/>
      <c r="X11" s="653" t="s">
        <v>545</v>
      </c>
      <c r="Y11" s="642" t="s">
        <v>566</v>
      </c>
      <c r="Z11" s="664"/>
      <c r="AP11" s="656" t="s">
        <v>555</v>
      </c>
      <c r="AQ11" s="677" t="s">
        <v>421</v>
      </c>
      <c r="AW11" s="658" t="s">
        <v>567</v>
      </c>
      <c r="AX11" s="658" t="s">
        <v>567</v>
      </c>
    </row>
    <row r="12" customFormat="false" ht="33.75" hidden="false" customHeight="false" outlineLevel="0" collapsed="false">
      <c r="A12" s="641" t="s">
        <v>568</v>
      </c>
      <c r="B12" s="642" t="n">
        <v>2010</v>
      </c>
      <c r="E12" s="643" t="s">
        <v>569</v>
      </c>
      <c r="F12" s="666"/>
      <c r="G12" s="630" t="s">
        <v>570</v>
      </c>
      <c r="H12" s="630" t="s">
        <v>571</v>
      </c>
      <c r="I12" s="643" t="s">
        <v>131</v>
      </c>
      <c r="O12" s="643" t="s">
        <v>201</v>
      </c>
      <c r="V12" s="670" t="s">
        <v>131</v>
      </c>
      <c r="W12" s="663"/>
      <c r="X12" s="653" t="s">
        <v>572</v>
      </c>
      <c r="Y12" s="642" t="s">
        <v>422</v>
      </c>
      <c r="AP12" s="656" t="s">
        <v>553</v>
      </c>
      <c r="AW12" s="658" t="s">
        <v>130</v>
      </c>
      <c r="AX12" s="658" t="s">
        <v>130</v>
      </c>
    </row>
    <row r="13" customFormat="false" ht="22.5" hidden="false" customHeight="false" outlineLevel="0" collapsed="false">
      <c r="A13" s="641" t="s">
        <v>573</v>
      </c>
      <c r="B13" s="642" t="n">
        <v>2011</v>
      </c>
      <c r="E13" s="643" t="s">
        <v>574</v>
      </c>
      <c r="F13" s="666"/>
      <c r="G13" s="643" t="s">
        <v>575</v>
      </c>
      <c r="H13" s="643" t="s">
        <v>576</v>
      </c>
      <c r="I13" s="643" t="s">
        <v>132</v>
      </c>
      <c r="V13" s="670" t="s">
        <v>132</v>
      </c>
      <c r="W13" s="663"/>
      <c r="X13" s="663"/>
      <c r="Y13" s="663"/>
      <c r="AW13" s="658" t="s">
        <v>131</v>
      </c>
      <c r="AX13" s="658" t="s">
        <v>131</v>
      </c>
    </row>
    <row r="14" customFormat="false" ht="45" hidden="false" customHeight="false" outlineLevel="0" collapsed="false">
      <c r="A14" s="641" t="s">
        <v>577</v>
      </c>
      <c r="B14" s="642" t="n">
        <v>2012</v>
      </c>
      <c r="G14" s="643" t="s">
        <v>540</v>
      </c>
      <c r="H14" s="643" t="s">
        <v>540</v>
      </c>
      <c r="I14" s="643" t="s">
        <v>133</v>
      </c>
      <c r="N14" s="631" t="s">
        <v>578</v>
      </c>
      <c r="V14" s="651" t="n">
        <v>13</v>
      </c>
      <c r="W14" s="652"/>
      <c r="X14" s="653" t="s">
        <v>135</v>
      </c>
      <c r="Y14" s="642" t="s">
        <v>422</v>
      </c>
      <c r="AW14" s="658" t="s">
        <v>132</v>
      </c>
      <c r="AX14" s="658" t="s">
        <v>132</v>
      </c>
    </row>
    <row r="15" customFormat="false" ht="63.75" hidden="false" customHeight="false" outlineLevel="0" collapsed="false">
      <c r="A15" s="641" t="s">
        <v>579</v>
      </c>
      <c r="B15" s="642" t="n">
        <v>2013</v>
      </c>
      <c r="I15" s="643" t="s">
        <v>134</v>
      </c>
      <c r="N15" s="678" t="s">
        <v>580</v>
      </c>
      <c r="X15" s="255"/>
      <c r="AW15" s="658" t="s">
        <v>133</v>
      </c>
      <c r="AX15" s="658" t="s">
        <v>133</v>
      </c>
    </row>
    <row r="16" customFormat="false" ht="21" hidden="false" customHeight="true" outlineLevel="0" collapsed="false">
      <c r="A16" s="641" t="s">
        <v>581</v>
      </c>
      <c r="B16" s="642" t="n">
        <v>2014</v>
      </c>
      <c r="I16" s="643" t="s">
        <v>582</v>
      </c>
      <c r="N16" s="678" t="s">
        <v>583</v>
      </c>
      <c r="AW16" s="658" t="s">
        <v>134</v>
      </c>
      <c r="AX16" s="658" t="s">
        <v>134</v>
      </c>
    </row>
    <row r="17" customFormat="false" ht="21" hidden="false" customHeight="true" outlineLevel="0" collapsed="false">
      <c r="A17" s="641" t="s">
        <v>584</v>
      </c>
      <c r="B17" s="642" t="n">
        <v>2015</v>
      </c>
      <c r="I17" s="643" t="s">
        <v>585</v>
      </c>
      <c r="N17" s="678" t="s">
        <v>586</v>
      </c>
      <c r="X17" s="255"/>
      <c r="AW17" s="658" t="s">
        <v>582</v>
      </c>
      <c r="AX17" s="658" t="s">
        <v>582</v>
      </c>
    </row>
    <row r="18" customFormat="false" ht="21" hidden="false" customHeight="true" outlineLevel="0" collapsed="false">
      <c r="A18" s="641" t="s">
        <v>587</v>
      </c>
      <c r="B18" s="642" t="n">
        <v>2016</v>
      </c>
      <c r="I18" s="643" t="s">
        <v>588</v>
      </c>
      <c r="N18" s="678" t="s">
        <v>589</v>
      </c>
      <c r="X18" s="255"/>
      <c r="AW18" s="658" t="s">
        <v>585</v>
      </c>
      <c r="AX18" s="658" t="s">
        <v>585</v>
      </c>
    </row>
    <row r="19" customFormat="false" ht="21" hidden="false" customHeight="true" outlineLevel="0" collapsed="false">
      <c r="A19" s="641" t="s">
        <v>590</v>
      </c>
      <c r="B19" s="642" t="n">
        <v>2017</v>
      </c>
      <c r="I19" s="643" t="s">
        <v>591</v>
      </c>
      <c r="N19" s="678" t="s">
        <v>592</v>
      </c>
      <c r="X19" s="255"/>
      <c r="AW19" s="658" t="s">
        <v>588</v>
      </c>
      <c r="AX19" s="658" t="s">
        <v>588</v>
      </c>
    </row>
    <row r="20" customFormat="false" ht="21" hidden="false" customHeight="true" outlineLevel="0" collapsed="false">
      <c r="A20" s="641" t="s">
        <v>593</v>
      </c>
      <c r="B20" s="642" t="n">
        <v>2018</v>
      </c>
      <c r="I20" s="643" t="s">
        <v>594</v>
      </c>
      <c r="N20" s="678" t="s">
        <v>595</v>
      </c>
      <c r="AW20" s="658" t="s">
        <v>591</v>
      </c>
      <c r="AX20" s="658" t="s">
        <v>591</v>
      </c>
    </row>
    <row r="21" customFormat="false" ht="21" hidden="false" customHeight="true" outlineLevel="0" collapsed="false">
      <c r="A21" s="641" t="s">
        <v>596</v>
      </c>
      <c r="B21" s="642" t="n">
        <v>2019</v>
      </c>
      <c r="I21" s="643" t="s">
        <v>597</v>
      </c>
      <c r="N21" s="678" t="s">
        <v>598</v>
      </c>
      <c r="AW21" s="658" t="s">
        <v>594</v>
      </c>
      <c r="AX21" s="658" t="s">
        <v>594</v>
      </c>
    </row>
    <row r="22" customFormat="false" ht="21" hidden="false" customHeight="true" outlineLevel="0" collapsed="false">
      <c r="A22" s="641" t="s">
        <v>599</v>
      </c>
      <c r="B22" s="642" t="n">
        <v>2020</v>
      </c>
      <c r="N22" s="678" t="s">
        <v>600</v>
      </c>
      <c r="AW22" s="658" t="s">
        <v>597</v>
      </c>
      <c r="AX22" s="658" t="s">
        <v>597</v>
      </c>
    </row>
    <row r="23" customFormat="false" ht="21" hidden="false" customHeight="true" outlineLevel="0" collapsed="false">
      <c r="A23" s="641" t="s">
        <v>601</v>
      </c>
      <c r="B23" s="642" t="n">
        <v>2021</v>
      </c>
      <c r="AW23" s="658" t="s">
        <v>602</v>
      </c>
      <c r="AX23" s="658" t="s">
        <v>602</v>
      </c>
    </row>
    <row r="24" customFormat="false" ht="21" hidden="false" customHeight="true" outlineLevel="0" collapsed="false">
      <c r="A24" s="641" t="s">
        <v>603</v>
      </c>
      <c r="B24" s="642" t="n">
        <v>2022</v>
      </c>
      <c r="AW24" s="658" t="s">
        <v>604</v>
      </c>
      <c r="AX24" s="658" t="s">
        <v>604</v>
      </c>
    </row>
    <row r="25" customFormat="false" ht="11.25" hidden="false" customHeight="false" outlineLevel="0" collapsed="false">
      <c r="A25" s="641" t="s">
        <v>605</v>
      </c>
      <c r="B25" s="642" t="n">
        <v>2023</v>
      </c>
      <c r="AW25" s="658" t="s">
        <v>606</v>
      </c>
      <c r="AX25" s="658" t="s">
        <v>606</v>
      </c>
    </row>
    <row r="26" customFormat="false" ht="11.25" hidden="false" customHeight="false" outlineLevel="0" collapsed="false">
      <c r="A26" s="641" t="s">
        <v>607</v>
      </c>
      <c r="B26" s="642" t="n">
        <v>2024</v>
      </c>
      <c r="AX26" s="658" t="s">
        <v>608</v>
      </c>
    </row>
    <row r="27" customFormat="false" ht="11.25" hidden="false" customHeight="false" outlineLevel="0" collapsed="false">
      <c r="A27" s="641" t="s">
        <v>609</v>
      </c>
      <c r="B27" s="642" t="n">
        <v>2025</v>
      </c>
      <c r="AX27" s="658" t="s">
        <v>610</v>
      </c>
    </row>
    <row r="28" customFormat="false" ht="11.25" hidden="false" customHeight="false" outlineLevel="0" collapsed="false">
      <c r="A28" s="641" t="s">
        <v>611</v>
      </c>
      <c r="D28" s="679"/>
      <c r="E28" s="680"/>
      <c r="F28" s="680"/>
      <c r="H28" s="681" t="s">
        <v>612</v>
      </c>
      <c r="AX28" s="658" t="s">
        <v>613</v>
      </c>
    </row>
    <row r="29" customFormat="false" ht="11.25" hidden="false" customHeight="false" outlineLevel="0" collapsed="false">
      <c r="A29" s="641" t="s">
        <v>614</v>
      </c>
      <c r="D29" s="682" t="s">
        <v>615</v>
      </c>
      <c r="E29" s="683" t="e">
        <f aca="false">IF(#NAME? = "","", #NAME?)</f>
        <v>#N/A</v>
      </c>
      <c r="F29" s="683" t="e">
        <f aca="false">IF(#NAME? = "","", #NAME?)</f>
        <v>#N/A</v>
      </c>
      <c r="H29" s="684" t="s">
        <v>616</v>
      </c>
      <c r="AX29" s="658" t="s">
        <v>617</v>
      </c>
    </row>
    <row r="30" customFormat="false" ht="11.25" hidden="false" customHeight="false" outlineLevel="0" collapsed="false">
      <c r="A30" s="641" t="s">
        <v>618</v>
      </c>
      <c r="D30" s="685"/>
      <c r="E30" s="686"/>
      <c r="F30" s="686"/>
      <c r="AX30" s="658" t="s">
        <v>619</v>
      </c>
    </row>
    <row r="31" customFormat="false" ht="12.75" hidden="false" customHeight="false" outlineLevel="0" collapsed="false">
      <c r="A31" s="641" t="s">
        <v>33</v>
      </c>
      <c r="D31" s="679"/>
      <c r="E31" s="680"/>
      <c r="F31" s="680"/>
      <c r="H31" s="687"/>
      <c r="AX31" s="658" t="s">
        <v>620</v>
      </c>
    </row>
    <row r="32" customFormat="false" ht="11.25" hidden="false" customHeight="false" outlineLevel="0" collapsed="false">
      <c r="A32" s="641" t="s">
        <v>621</v>
      </c>
      <c r="D32" s="682" t="s">
        <v>622</v>
      </c>
      <c r="E32" s="688"/>
      <c r="F32" s="688"/>
      <c r="H32" s="689" t="s">
        <v>623</v>
      </c>
      <c r="O32" s="629" t="s">
        <v>203</v>
      </c>
      <c r="AX32" s="658" t="s">
        <v>624</v>
      </c>
    </row>
    <row r="33" customFormat="false" ht="11.25" hidden="false" customHeight="false" outlineLevel="0" collapsed="false">
      <c r="A33" s="641" t="s">
        <v>625</v>
      </c>
      <c r="O33" s="629" t="s">
        <v>442</v>
      </c>
      <c r="AX33" s="658" t="s">
        <v>626</v>
      </c>
    </row>
    <row r="34" customFormat="false" ht="11.25" hidden="false" customHeight="false" outlineLevel="0" collapsed="false">
      <c r="A34" s="641" t="s">
        <v>627</v>
      </c>
      <c r="O34" s="629" t="s">
        <v>468</v>
      </c>
      <c r="AX34" s="658" t="s">
        <v>628</v>
      </c>
    </row>
    <row r="35" customFormat="false" ht="11.25" hidden="false" customHeight="false" outlineLevel="0" collapsed="false">
      <c r="A35" s="641" t="s">
        <v>629</v>
      </c>
      <c r="O35" s="629" t="s">
        <v>491</v>
      </c>
      <c r="AX35" s="658" t="s">
        <v>630</v>
      </c>
    </row>
    <row r="36" customFormat="false" ht="11.25" hidden="false" customHeight="false" outlineLevel="0" collapsed="false">
      <c r="A36" s="641" t="s">
        <v>631</v>
      </c>
      <c r="O36" s="629" t="s">
        <v>511</v>
      </c>
      <c r="AX36" s="658" t="s">
        <v>632</v>
      </c>
    </row>
    <row r="37" customFormat="false" ht="11.25" hidden="false" customHeight="false" outlineLevel="0" collapsed="false">
      <c r="A37" s="641" t="s">
        <v>633</v>
      </c>
      <c r="O37" s="629" t="s">
        <v>528</v>
      </c>
      <c r="AX37" s="658" t="s">
        <v>634</v>
      </c>
    </row>
    <row r="38" customFormat="false" ht="11.25" hidden="false" customHeight="false" outlineLevel="0" collapsed="false">
      <c r="A38" s="641" t="s">
        <v>635</v>
      </c>
      <c r="O38" s="629" t="s">
        <v>543</v>
      </c>
      <c r="AX38" s="658" t="s">
        <v>636</v>
      </c>
    </row>
    <row r="39" customFormat="false" ht="11.25" hidden="false" customHeight="false" outlineLevel="0" collapsed="false">
      <c r="A39" s="641" t="s">
        <v>637</v>
      </c>
      <c r="O39" s="629" t="s">
        <v>552</v>
      </c>
      <c r="AX39" s="658" t="s">
        <v>638</v>
      </c>
    </row>
    <row r="40" customFormat="false" ht="11.25" hidden="false" customHeight="false" outlineLevel="0" collapsed="false">
      <c r="A40" s="641" t="s">
        <v>639</v>
      </c>
      <c r="O40" s="629" t="s">
        <v>241</v>
      </c>
      <c r="AX40" s="658" t="s">
        <v>640</v>
      </c>
    </row>
    <row r="41" customFormat="false" ht="11.25" hidden="false" customHeight="false" outlineLevel="0" collapsed="false">
      <c r="A41" s="641" t="s">
        <v>641</v>
      </c>
      <c r="O41" s="629" t="s">
        <v>565</v>
      </c>
      <c r="AX41" s="658" t="s">
        <v>642</v>
      </c>
    </row>
    <row r="42" customFormat="false" ht="11.25" hidden="false" customHeight="false" outlineLevel="0" collapsed="false">
      <c r="A42" s="641" t="s">
        <v>643</v>
      </c>
      <c r="AX42" s="658" t="s">
        <v>644</v>
      </c>
    </row>
    <row r="43" customFormat="false" ht="11.25" hidden="false" customHeight="false" outlineLevel="0" collapsed="false">
      <c r="A43" s="641" t="s">
        <v>645</v>
      </c>
      <c r="AX43" s="658" t="s">
        <v>646</v>
      </c>
    </row>
    <row r="44" customFormat="false" ht="11.25" hidden="false" customHeight="false" outlineLevel="0" collapsed="false">
      <c r="A44" s="641" t="s">
        <v>647</v>
      </c>
      <c r="AX44" s="658" t="s">
        <v>648</v>
      </c>
    </row>
    <row r="45" customFormat="false" ht="11.25" hidden="false" customHeight="false" outlineLevel="0" collapsed="false">
      <c r="A45" s="641" t="s">
        <v>649</v>
      </c>
      <c r="AX45" s="658" t="s">
        <v>650</v>
      </c>
    </row>
    <row r="46" customFormat="false" ht="11.25" hidden="false" customHeight="false" outlineLevel="0" collapsed="false">
      <c r="A46" s="641" t="s">
        <v>651</v>
      </c>
      <c r="AX46" s="658" t="s">
        <v>652</v>
      </c>
    </row>
    <row r="47" customFormat="false" ht="11.25" hidden="false" customHeight="false" outlineLevel="0" collapsed="false">
      <c r="A47" s="641" t="s">
        <v>653</v>
      </c>
      <c r="AX47" s="658" t="s">
        <v>654</v>
      </c>
    </row>
    <row r="48" customFormat="false" ht="11.25" hidden="false" customHeight="false" outlineLevel="0" collapsed="false">
      <c r="A48" s="641" t="s">
        <v>655</v>
      </c>
      <c r="AX48" s="658" t="s">
        <v>656</v>
      </c>
    </row>
    <row r="49" customFormat="false" ht="11.25" hidden="false" customHeight="false" outlineLevel="0" collapsed="false">
      <c r="A49" s="641" t="s">
        <v>657</v>
      </c>
      <c r="AX49" s="658" t="s">
        <v>658</v>
      </c>
    </row>
    <row r="50" customFormat="false" ht="11.25" hidden="false" customHeight="false" outlineLevel="0" collapsed="false">
      <c r="A50" s="641" t="s">
        <v>659</v>
      </c>
      <c r="AX50" s="658" t="s">
        <v>660</v>
      </c>
    </row>
    <row r="51" customFormat="false" ht="11.25" hidden="false" customHeight="false" outlineLevel="0" collapsed="false">
      <c r="A51" s="641" t="s">
        <v>661</v>
      </c>
      <c r="AX51" s="658" t="s">
        <v>662</v>
      </c>
    </row>
    <row r="52" customFormat="false" ht="11.25" hidden="false" customHeight="false" outlineLevel="0" collapsed="false">
      <c r="A52" s="641" t="s">
        <v>663</v>
      </c>
      <c r="AX52" s="658" t="s">
        <v>664</v>
      </c>
    </row>
    <row r="53" customFormat="false" ht="11.25" hidden="false" customHeight="false" outlineLevel="0" collapsed="false">
      <c r="A53" s="641" t="s">
        <v>665</v>
      </c>
      <c r="AX53" s="658" t="s">
        <v>666</v>
      </c>
    </row>
    <row r="54" customFormat="false" ht="11.25" hidden="false" customHeight="false" outlineLevel="0" collapsed="false">
      <c r="A54" s="641" t="s">
        <v>667</v>
      </c>
      <c r="AX54" s="658" t="s">
        <v>668</v>
      </c>
    </row>
    <row r="55" customFormat="false" ht="11.25" hidden="false" customHeight="false" outlineLevel="0" collapsed="false">
      <c r="A55" s="641" t="s">
        <v>669</v>
      </c>
      <c r="AX55" s="658" t="s">
        <v>670</v>
      </c>
    </row>
    <row r="56" customFormat="false" ht="11.25" hidden="false" customHeight="false" outlineLevel="0" collapsed="false">
      <c r="A56" s="641" t="s">
        <v>671</v>
      </c>
      <c r="AX56" s="658" t="s">
        <v>672</v>
      </c>
    </row>
    <row r="57" customFormat="false" ht="11.25" hidden="false" customHeight="false" outlineLevel="0" collapsed="false">
      <c r="A57" s="641" t="s">
        <v>673</v>
      </c>
      <c r="AX57" s="658" t="s">
        <v>674</v>
      </c>
    </row>
    <row r="58" customFormat="false" ht="11.25" hidden="false" customHeight="false" outlineLevel="0" collapsed="false">
      <c r="A58" s="641" t="s">
        <v>675</v>
      </c>
      <c r="AX58" s="658" t="s">
        <v>676</v>
      </c>
    </row>
    <row r="59" customFormat="false" ht="11.25" hidden="false" customHeight="false" outlineLevel="0" collapsed="false">
      <c r="A59" s="641" t="s">
        <v>677</v>
      </c>
      <c r="AX59" s="658" t="s">
        <v>678</v>
      </c>
    </row>
    <row r="60" customFormat="false" ht="11.25" hidden="false" customHeight="false" outlineLevel="0" collapsed="false">
      <c r="A60" s="641" t="s">
        <v>679</v>
      </c>
      <c r="AX60" s="658" t="s">
        <v>680</v>
      </c>
    </row>
    <row r="61" customFormat="false" ht="11.25" hidden="false" customHeight="false" outlineLevel="0" collapsed="false">
      <c r="A61" s="641" t="s">
        <v>681</v>
      </c>
      <c r="AX61" s="658" t="s">
        <v>682</v>
      </c>
    </row>
    <row r="62" customFormat="false" ht="11.25" hidden="false" customHeight="false" outlineLevel="0" collapsed="false">
      <c r="A62" s="641" t="s">
        <v>683</v>
      </c>
    </row>
    <row r="63" customFormat="false" ht="11.25" hidden="false" customHeight="false" outlineLevel="0" collapsed="false">
      <c r="A63" s="641" t="s">
        <v>684</v>
      </c>
    </row>
    <row r="64" customFormat="false" ht="11.25" hidden="false" customHeight="false" outlineLevel="0" collapsed="false">
      <c r="A64" s="641" t="s">
        <v>685</v>
      </c>
    </row>
    <row r="65" customFormat="false" ht="11.25" hidden="false" customHeight="false" outlineLevel="0" collapsed="false">
      <c r="A65" s="641" t="s">
        <v>686</v>
      </c>
    </row>
    <row r="66" customFormat="false" ht="11.25" hidden="false" customHeight="false" outlineLevel="0" collapsed="false">
      <c r="A66" s="641" t="s">
        <v>687</v>
      </c>
    </row>
    <row r="67" customFormat="false" ht="11.25" hidden="false" customHeight="false" outlineLevel="0" collapsed="false">
      <c r="A67" s="641" t="s">
        <v>688</v>
      </c>
    </row>
    <row r="68" customFormat="false" ht="11.25" hidden="false" customHeight="false" outlineLevel="0" collapsed="false">
      <c r="A68" s="641" t="s">
        <v>689</v>
      </c>
    </row>
    <row r="69" customFormat="false" ht="11.25" hidden="false" customHeight="false" outlineLevel="0" collapsed="false">
      <c r="A69" s="641" t="s">
        <v>690</v>
      </c>
    </row>
    <row r="70" customFormat="false" ht="11.25" hidden="false" customHeight="false" outlineLevel="0" collapsed="false">
      <c r="A70" s="641" t="s">
        <v>691</v>
      </c>
    </row>
    <row r="71" customFormat="false" ht="11.25" hidden="false" customHeight="false" outlineLevel="0" collapsed="false">
      <c r="A71" s="641" t="s">
        <v>692</v>
      </c>
    </row>
    <row r="72" customFormat="false" ht="11.25" hidden="false" customHeight="false" outlineLevel="0" collapsed="false">
      <c r="A72" s="641" t="s">
        <v>693</v>
      </c>
    </row>
    <row r="73" customFormat="false" ht="11.25" hidden="false" customHeight="false" outlineLevel="0" collapsed="false">
      <c r="A73" s="641" t="s">
        <v>694</v>
      </c>
    </row>
    <row r="74" customFormat="false" ht="11.25" hidden="false" customHeight="false" outlineLevel="0" collapsed="false">
      <c r="A74" s="641" t="s">
        <v>695</v>
      </c>
    </row>
    <row r="75" customFormat="false" ht="11.25" hidden="false" customHeight="false" outlineLevel="0" collapsed="false">
      <c r="A75" s="641" t="s">
        <v>696</v>
      </c>
    </row>
    <row r="76" customFormat="false" ht="11.25" hidden="false" customHeight="false" outlineLevel="0" collapsed="false">
      <c r="A76" s="641" t="s">
        <v>697</v>
      </c>
    </row>
    <row r="77" customFormat="false" ht="11.25" hidden="false" customHeight="false" outlineLevel="0" collapsed="false">
      <c r="A77" s="641" t="s">
        <v>698</v>
      </c>
    </row>
    <row r="78" customFormat="false" ht="11.25" hidden="false" customHeight="false" outlineLevel="0" collapsed="false">
      <c r="A78" s="641" t="s">
        <v>699</v>
      </c>
    </row>
    <row r="79" customFormat="false" ht="11.25" hidden="false" customHeight="false" outlineLevel="0" collapsed="false">
      <c r="A79" s="641" t="s">
        <v>700</v>
      </c>
    </row>
    <row r="80" customFormat="false" ht="11.25" hidden="false" customHeight="false" outlineLevel="0" collapsed="false">
      <c r="A80" s="641" t="s">
        <v>701</v>
      </c>
    </row>
    <row r="81" customFormat="false" ht="11.25" hidden="false" customHeight="false" outlineLevel="0" collapsed="false">
      <c r="A81" s="641" t="s">
        <v>702</v>
      </c>
    </row>
    <row r="82" customFormat="false" ht="11.25" hidden="false" customHeight="false" outlineLevel="0" collapsed="false">
      <c r="A82" s="641" t="s">
        <v>703</v>
      </c>
    </row>
    <row r="83" customFormat="false" ht="11.25" hidden="false" customHeight="false" outlineLevel="0" collapsed="false">
      <c r="A83" s="641" t="s">
        <v>704</v>
      </c>
    </row>
    <row r="84" customFormat="false" ht="11.25" hidden="false" customHeight="false" outlineLevel="0" collapsed="false">
      <c r="A84" s="641" t="s">
        <v>705</v>
      </c>
    </row>
    <row r="85" customFormat="false" ht="11.25" hidden="false" customHeight="false" outlineLevel="0" collapsed="false">
      <c r="A85" s="641" t="s">
        <v>706</v>
      </c>
    </row>
    <row r="86" customFormat="false" ht="11.25" hidden="false" customHeight="false" outlineLevel="0" collapsed="false">
      <c r="A86" s="641" t="s">
        <v>707</v>
      </c>
    </row>
    <row r="87" customFormat="false" ht="11.25" hidden="false" customHeight="false" outlineLevel="0" collapsed="false">
      <c r="A87" s="641" t="s">
        <v>708</v>
      </c>
    </row>
  </sheetData>
  <mergeCells count="1">
    <mergeCell ref="AZ1:BA1"/>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A16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56" t="n">
        <f aca="false">IF('Форма 4.2.1 | Т-ТЭ | &gt;=25МВт'!$O$22="",1,0)</f>
        <v>1</v>
      </c>
    </row>
    <row r="2" customFormat="false" ht="11.25" hidden="false" customHeight="false" outlineLevel="0" collapsed="false">
      <c r="A2" s="656" t="n">
        <f aca="false">IF('Форма 4.2.1 | Т-ТЭ | &gt;=25МВт'!$O$23="",1,0)</f>
        <v>1</v>
      </c>
    </row>
    <row r="3" customFormat="false" ht="11.25" hidden="false" customHeight="false" outlineLevel="0" collapsed="false">
      <c r="A3" s="656" t="n">
        <f aca="false">IF('Форма 4.2.1 | Т-ТЭ | &gt;=25МВт'!$M$24="",1,0)</f>
        <v>1</v>
      </c>
    </row>
    <row r="4" customFormat="false" ht="11.25" hidden="false" customHeight="false" outlineLevel="0" collapsed="false">
      <c r="A4" s="656" t="n">
        <f aca="false">IF('Форма 4.2.1 | Т-ТЭ | &gt;=25МВт'!$R$24="",1,0)</f>
        <v>1</v>
      </c>
    </row>
    <row r="5" customFormat="false" ht="11.25" hidden="false" customHeight="false" outlineLevel="0" collapsed="false">
      <c r="A5" s="656" t="n">
        <f aca="false">IF('Форма 4.2.1 | Т-ТЭ | &gt;=25МВт'!$T$24="",1,0)</f>
        <v>1</v>
      </c>
    </row>
    <row r="6" customFormat="false" ht="11.25" hidden="false" customHeight="false" outlineLevel="0" collapsed="false">
      <c r="A6" s="656" t="n">
        <f aca="false">IF('Форма 4.2.1 | Т-ТЭ | &gt;=25МВт'!$S$24="",1,0)</f>
        <v>0</v>
      </c>
    </row>
    <row r="7" customFormat="false" ht="11.25" hidden="false" customHeight="false" outlineLevel="0" collapsed="false">
      <c r="A7" s="656" t="n">
        <f aca="false">IF('Форма 4.2.1 | Т-ТЭ | &gt;=25МВт'!$U$24="",1,0)</f>
        <v>0</v>
      </c>
    </row>
    <row r="8" customFormat="false" ht="11.25" hidden="false" customHeight="false" outlineLevel="0" collapsed="false">
      <c r="A8" s="656" t="n">
        <f aca="false">IF('Форма 4.2.1 | Т-ТЭ | ТСО'!$O$22="",1,0)</f>
        <v>1</v>
      </c>
    </row>
    <row r="9" customFormat="false" ht="11.25" hidden="false" customHeight="false" outlineLevel="0" collapsed="false">
      <c r="A9" s="656" t="n">
        <f aca="false">IF('Форма 4.2.1 | Т-ТЭ | ТСО'!$O$23="",1,0)</f>
        <v>1</v>
      </c>
    </row>
    <row r="10" customFormat="false" ht="11.25" hidden="false" customHeight="false" outlineLevel="0" collapsed="false">
      <c r="A10" s="656" t="n">
        <f aca="false">IF('Форма 4.2.1 | Т-ТЭ | ТСО'!$M$24="",1,0)</f>
        <v>1</v>
      </c>
    </row>
    <row r="11" customFormat="false" ht="11.25" hidden="false" customHeight="false" outlineLevel="0" collapsed="false">
      <c r="A11" s="656" t="n">
        <f aca="false">IF('Форма 4.2.1 | Т-ТЭ | ТСО'!$R$24="",1,0)</f>
        <v>1</v>
      </c>
    </row>
    <row r="12" customFormat="false" ht="11.25" hidden="false" customHeight="false" outlineLevel="0" collapsed="false">
      <c r="A12" s="656" t="n">
        <f aca="false">IF('Форма 4.2.1 | Т-ТЭ | ТСО'!$T$24="",1,0)</f>
        <v>1</v>
      </c>
    </row>
    <row r="13" customFormat="false" ht="11.25" hidden="false" customHeight="false" outlineLevel="0" collapsed="false">
      <c r="A13" s="656" t="n">
        <f aca="false">IF('Форма 4.2.1 | Т-ТЭ | ТСО'!$S$24="",1,0)</f>
        <v>0</v>
      </c>
    </row>
    <row r="14" customFormat="false" ht="11.25" hidden="false" customHeight="false" outlineLevel="0" collapsed="false">
      <c r="A14" s="656" t="n">
        <f aca="false">IF('Форма 4.2.1 | Т-ТЭ | ТСО'!$U$24="",1,0)</f>
        <v>0</v>
      </c>
    </row>
    <row r="15" customFormat="false" ht="11.25" hidden="false" customHeight="false" outlineLevel="0" collapsed="false">
      <c r="A15" s="656" t="n">
        <f aca="false">IF('Форма 4.2.1 | Т-ТЭ | потр'!$O$22="",1,0)</f>
        <v>0</v>
      </c>
    </row>
    <row r="16" customFormat="false" ht="11.25" hidden="false" customHeight="false" outlineLevel="0" collapsed="false">
      <c r="A16" s="656" t="n">
        <f aca="false">IF('Форма 4.2.1 | Т-ТЭ | потр'!$O$23="",1,0)</f>
        <v>0</v>
      </c>
    </row>
    <row r="17" customFormat="false" ht="11.25" hidden="false" customHeight="false" outlineLevel="0" collapsed="false">
      <c r="A17" s="656" t="n">
        <f aca="false">IF('Форма 4.2.1 | Т-ТЭ | потр'!$M$24="",1,0)</f>
        <v>0</v>
      </c>
    </row>
    <row r="18" customFormat="false" ht="11.25" hidden="false" customHeight="false" outlineLevel="0" collapsed="false">
      <c r="A18" s="656" t="n">
        <f aca="false">IF('Форма 4.2.1 | Т-ТЭ | потр'!$R$24="",1,0)</f>
        <v>0</v>
      </c>
    </row>
    <row r="19" customFormat="false" ht="11.25" hidden="false" customHeight="false" outlineLevel="0" collapsed="false">
      <c r="A19" s="656" t="n">
        <f aca="false">IF('Форма 4.2.1 | Т-ТЭ | потр'!$T$24="",1,0)</f>
        <v>0</v>
      </c>
    </row>
    <row r="20" customFormat="false" ht="11.25" hidden="false" customHeight="false" outlineLevel="0" collapsed="false">
      <c r="A20" s="656" t="n">
        <f aca="false">IF('Форма 4.2.1 | Т-ТЭ | потр'!$S$24="",1,0)</f>
        <v>0</v>
      </c>
    </row>
    <row r="21" customFormat="false" ht="11.25" hidden="false" customHeight="false" outlineLevel="0" collapsed="false">
      <c r="A21" s="656" t="n">
        <f aca="false">IF('Форма 4.2.1 | Т-ТЭ | потр'!$U$24="",1,0)</f>
        <v>0</v>
      </c>
    </row>
    <row r="22" customFormat="false" ht="11.25" hidden="false" customHeight="false" outlineLevel="0" collapsed="false">
      <c r="A22" s="656" t="n">
        <f aca="false">IF('Форма 4.2.1 | Т-ТЭ | предел'!$O$24="",1,0)</f>
        <v>1</v>
      </c>
    </row>
    <row r="23" customFormat="false" ht="11.25" hidden="false" customHeight="false" outlineLevel="0" collapsed="false">
      <c r="A23" s="656" t="n">
        <f aca="false">IF('Форма 4.2.1 | Т-ТЭ | предел'!$O$25="",1,0)</f>
        <v>1</v>
      </c>
    </row>
    <row r="24" customFormat="false" ht="11.25" hidden="false" customHeight="false" outlineLevel="0" collapsed="false">
      <c r="A24" s="656" t="n">
        <f aca="false">IF('Форма 4.2.1 | Т-ТЭ | предел'!$M$26="",1,0)</f>
        <v>1</v>
      </c>
    </row>
    <row r="25" customFormat="false" ht="11.25" hidden="false" customHeight="false" outlineLevel="0" collapsed="false">
      <c r="A25" s="656" t="n">
        <f aca="false">IF('Форма 4.2.1 | Т-ТЭ | предел'!$R$26="",1,0)</f>
        <v>1</v>
      </c>
    </row>
    <row r="26" customFormat="false" ht="11.25" hidden="false" customHeight="false" outlineLevel="0" collapsed="false">
      <c r="A26" s="656" t="n">
        <f aca="false">IF('Форма 4.2.1 | Т-ТЭ | предел'!$T$26="",1,0)</f>
        <v>1</v>
      </c>
    </row>
    <row r="27" customFormat="false" ht="11.25" hidden="false" customHeight="false" outlineLevel="0" collapsed="false">
      <c r="A27" s="656" t="n">
        <f aca="false">IF('Форма 4.2.1 | Т-ТЭ | предел'!$O$7="",1,0)</f>
        <v>0</v>
      </c>
    </row>
    <row r="28" customFormat="false" ht="11.25" hidden="false" customHeight="false" outlineLevel="0" collapsed="false">
      <c r="A28" s="656" t="n">
        <f aca="false">IF('Форма 4.2.1 | Т-ТЭ | предел'!$S$26="",1,0)</f>
        <v>0</v>
      </c>
    </row>
    <row r="29" customFormat="false" ht="11.25" hidden="false" customHeight="false" outlineLevel="0" collapsed="false">
      <c r="A29" s="656" t="n">
        <f aca="false">IF('Форма 4.2.1 | Т-ТЭ | предел'!$U$26="",1,0)</f>
        <v>0</v>
      </c>
    </row>
    <row r="30" customFormat="false" ht="11.25" hidden="false" customHeight="false" outlineLevel="0" collapsed="false">
      <c r="A30" s="656" t="n">
        <f aca="false">IF('Форма 4.2.1 | Т-ТЭ | индикат'!$O$7="",1,0)</f>
        <v>1</v>
      </c>
    </row>
    <row r="31" customFormat="false" ht="11.25" hidden="false" customHeight="false" outlineLevel="0" collapsed="false">
      <c r="A31" s="656" t="n">
        <f aca="false">IF('Форма 4.2.1 | Т-ТЭ | индикат'!$O$24="",1,0)</f>
        <v>1</v>
      </c>
    </row>
    <row r="32" customFormat="false" ht="11.25" hidden="false" customHeight="false" outlineLevel="0" collapsed="false">
      <c r="A32" s="656" t="n">
        <f aca="false">IF('Форма 4.2.1 | Т-ТЭ | индикат'!$O$25="",1,0)</f>
        <v>1</v>
      </c>
    </row>
    <row r="33" customFormat="false" ht="11.25" hidden="false" customHeight="false" outlineLevel="0" collapsed="false">
      <c r="A33" s="656" t="n">
        <f aca="false">IF('Форма 4.2.1 | Т-ТЭ | индикат'!$M$26="",1,0)</f>
        <v>1</v>
      </c>
    </row>
    <row r="34" customFormat="false" ht="11.25" hidden="false" customHeight="false" outlineLevel="0" collapsed="false">
      <c r="A34" s="656" t="n">
        <f aca="false">IF('Форма 4.2.1 | Т-ТЭ | индикат'!$R$26="",1,0)</f>
        <v>1</v>
      </c>
    </row>
    <row r="35" customFormat="false" ht="11.25" hidden="false" customHeight="false" outlineLevel="0" collapsed="false">
      <c r="A35" s="656" t="n">
        <f aca="false">IF('Форма 4.2.1 | Т-ТЭ | индикат'!$T$26="",1,0)</f>
        <v>1</v>
      </c>
    </row>
    <row r="36" customFormat="false" ht="11.25" hidden="false" customHeight="false" outlineLevel="0" collapsed="false">
      <c r="A36" s="656" t="n">
        <f aca="false">IF('Форма 4.2.1 | Т-ТЭ | индикат'!$S$26="",1,0)</f>
        <v>0</v>
      </c>
    </row>
    <row r="37" customFormat="false" ht="11.25" hidden="false" customHeight="false" outlineLevel="0" collapsed="false">
      <c r="A37" s="656" t="n">
        <f aca="false">IF('Форма 4.2.1 | Т-ТЭ | индикат'!$U$26="",1,0)</f>
        <v>0</v>
      </c>
    </row>
    <row r="38" customFormat="false" ht="11.25" hidden="false" customHeight="false" outlineLevel="0" collapsed="false">
      <c r="A38" s="656" t="n">
        <f aca="false">IF('Форма 4.2.1 | Резерв мощности'!$O$22="",1,0)</f>
        <v>1</v>
      </c>
    </row>
    <row r="39" customFormat="false" ht="11.25" hidden="false" customHeight="false" outlineLevel="0" collapsed="false">
      <c r="A39" s="656" t="n">
        <f aca="false">IF('Форма 4.2.1 | Резерв мощности'!$O$23="",1,0)</f>
        <v>1</v>
      </c>
    </row>
    <row r="40" customFormat="false" ht="11.25" hidden="false" customHeight="false" outlineLevel="0" collapsed="false">
      <c r="A40" s="656" t="n">
        <f aca="false">IF('Форма 4.2.1 | Резерв мощности'!$M$24="",1,0)</f>
        <v>1</v>
      </c>
    </row>
    <row r="41" customFormat="false" ht="11.25" hidden="false" customHeight="false" outlineLevel="0" collapsed="false">
      <c r="A41" s="656" t="n">
        <f aca="false">IF('Форма 4.2.1 | Резерв мощности'!$O$24="",1,0)</f>
        <v>1</v>
      </c>
    </row>
    <row r="42" customFormat="false" ht="11.25" hidden="false" customHeight="false" outlineLevel="0" collapsed="false">
      <c r="A42" s="656" t="n">
        <f aca="false">IF('Форма 4.2.1 | Резерв мощности'!$R$24="",1,0)</f>
        <v>1</v>
      </c>
    </row>
    <row r="43" customFormat="false" ht="11.25" hidden="false" customHeight="false" outlineLevel="0" collapsed="false">
      <c r="A43" s="656" t="n">
        <f aca="false">IF('Форма 4.2.1 | Резерв мощности'!$T$24="",1,0)</f>
        <v>1</v>
      </c>
    </row>
    <row r="44" customFormat="false" ht="11.25" hidden="false" customHeight="false" outlineLevel="0" collapsed="false">
      <c r="A44" s="656" t="n">
        <f aca="false">IF('Форма 4.2.1 | Резерв мощности'!$S$24="",1,0)</f>
        <v>0</v>
      </c>
    </row>
    <row r="45" customFormat="false" ht="11.25" hidden="false" customHeight="false" outlineLevel="0" collapsed="false">
      <c r="A45" s="656" t="n">
        <f aca="false">IF('Форма 4.2.1 | Резерв мощности'!$U$24="",1,0)</f>
        <v>0</v>
      </c>
    </row>
    <row r="46" customFormat="false" ht="11.25" hidden="false" customHeight="false" outlineLevel="0" collapsed="false">
      <c r="A46" s="656" t="n">
        <f aca="false">IF('Форма 4.2.2 | Т-ТН'!$O$23="",1,0)</f>
        <v>1</v>
      </c>
    </row>
    <row r="47" customFormat="false" ht="11.25" hidden="false" customHeight="false" outlineLevel="0" collapsed="false">
      <c r="A47" s="656" t="n">
        <f aca="false">IF('Форма 4.2.2 | Т-ТН'!$M$24="",1,0)</f>
        <v>1</v>
      </c>
    </row>
    <row r="48" customFormat="false" ht="11.25" hidden="false" customHeight="false" outlineLevel="0" collapsed="false">
      <c r="A48" s="656" t="n">
        <f aca="false">IF('Форма 4.2.2 | Т-ТН'!$R$24="",1,0)</f>
        <v>1</v>
      </c>
    </row>
    <row r="49" customFormat="false" ht="11.25" hidden="false" customHeight="false" outlineLevel="0" collapsed="false">
      <c r="A49" s="656" t="n">
        <f aca="false">IF('Форма 4.2.2 | Т-ТН'!$T$24="",1,0)</f>
        <v>1</v>
      </c>
    </row>
    <row r="50" customFormat="false" ht="11.25" hidden="false" customHeight="false" outlineLevel="0" collapsed="false">
      <c r="A50" s="656" t="n">
        <f aca="false">IF('Форма 4.2.2 | Т-ТН'!$S$24="",1,0)</f>
        <v>0</v>
      </c>
    </row>
    <row r="51" customFormat="false" ht="11.25" hidden="false" customHeight="false" outlineLevel="0" collapsed="false">
      <c r="A51" s="656" t="n">
        <f aca="false">IF('Форма 4.2.2 | Т-ТН'!$U$24="",1,0)</f>
        <v>0</v>
      </c>
    </row>
    <row r="52" customFormat="false" ht="11.25" hidden="false" customHeight="false" outlineLevel="0" collapsed="false">
      <c r="A52" s="656" t="n">
        <f aca="false">IF('Форма 4.2.2 | Т-передача ТЭ'!$O$23="",1,0)</f>
        <v>1</v>
      </c>
    </row>
    <row r="53" customFormat="false" ht="11.25" hidden="false" customHeight="false" outlineLevel="0" collapsed="false">
      <c r="A53" s="656" t="n">
        <f aca="false">IF('Форма 4.2.2 | Т-передача ТЭ'!$M$24="",1,0)</f>
        <v>1</v>
      </c>
    </row>
    <row r="54" customFormat="false" ht="11.25" hidden="false" customHeight="false" outlineLevel="0" collapsed="false">
      <c r="A54" s="656" t="n">
        <f aca="false">IF('Форма 4.2.2 | Т-передача ТЭ'!$R$24="",1,0)</f>
        <v>1</v>
      </c>
    </row>
    <row r="55" customFormat="false" ht="11.25" hidden="false" customHeight="false" outlineLevel="0" collapsed="false">
      <c r="A55" s="656" t="n">
        <f aca="false">IF('Форма 4.2.2 | Т-передача ТЭ'!$T$24="",1,0)</f>
        <v>1</v>
      </c>
    </row>
    <row r="56" customFormat="false" ht="11.25" hidden="false" customHeight="false" outlineLevel="0" collapsed="false">
      <c r="A56" s="656" t="n">
        <f aca="false">IF('Форма 4.2.2 | Т-передача ТЭ'!$S$24="",1,0)</f>
        <v>0</v>
      </c>
    </row>
    <row r="57" customFormat="false" ht="11.25" hidden="false" customHeight="false" outlineLevel="0" collapsed="false">
      <c r="A57" s="656" t="n">
        <f aca="false">IF('Форма 4.2.2 | Т-передача ТЭ'!$U$24="",1,0)</f>
        <v>0</v>
      </c>
    </row>
    <row r="58" customFormat="false" ht="11.25" hidden="false" customHeight="false" outlineLevel="0" collapsed="false">
      <c r="A58" s="656" t="n">
        <f aca="false">IF('Форма 4.2.2 | Т-передача ТН'!$O$23="",1,0)</f>
        <v>1</v>
      </c>
    </row>
    <row r="59" customFormat="false" ht="11.25" hidden="false" customHeight="false" outlineLevel="0" collapsed="false">
      <c r="A59" s="656" t="n">
        <f aca="false">IF('Форма 4.2.2 | Т-передача ТН'!$M$24="",1,0)</f>
        <v>1</v>
      </c>
    </row>
    <row r="60" customFormat="false" ht="11.25" hidden="false" customHeight="false" outlineLevel="0" collapsed="false">
      <c r="A60" s="656" t="n">
        <f aca="false">IF('Форма 4.2.2 | Т-передача ТН'!$R$24="",1,0)</f>
        <v>1</v>
      </c>
    </row>
    <row r="61" customFormat="false" ht="11.25" hidden="false" customHeight="false" outlineLevel="0" collapsed="false">
      <c r="A61" s="656" t="n">
        <f aca="false">IF('Форма 4.2.2 | Т-передача ТН'!$T$24="",1,0)</f>
        <v>1</v>
      </c>
    </row>
    <row r="62" customFormat="false" ht="11.25" hidden="false" customHeight="false" outlineLevel="0" collapsed="false">
      <c r="A62" s="656" t="n">
        <f aca="false">IF('Форма 4.2.2 | Т-передача ТН'!$S$24="",1,0)</f>
        <v>0</v>
      </c>
    </row>
    <row r="63" customFormat="false" ht="11.25" hidden="false" customHeight="false" outlineLevel="0" collapsed="false">
      <c r="A63" s="656" t="n">
        <f aca="false">IF('Форма 4.2.2 | Т-передача ТН'!$U$24="",1,0)</f>
        <v>0</v>
      </c>
    </row>
    <row r="64" customFormat="false" ht="11.25" hidden="false" customHeight="false" outlineLevel="0" collapsed="false">
      <c r="A64" s="656" t="n">
        <f aca="false">IF('Форма 4.2.3 | Т-гор.вода'!$O$23="",1,0)</f>
        <v>1</v>
      </c>
    </row>
    <row r="65" customFormat="false" ht="11.25" hidden="false" customHeight="false" outlineLevel="0" collapsed="false">
      <c r="A65" s="656" t="n">
        <f aca="false">IF('Форма 4.2.3 | Т-гор.вода'!$M$24="",1,0)</f>
        <v>0</v>
      </c>
    </row>
    <row r="66" customFormat="false" ht="11.25" hidden="false" customHeight="false" outlineLevel="0" collapsed="false">
      <c r="A66" s="656" t="n">
        <f aca="false">IF('Форма 4.2.3 | Т-гор.вода'!$W$24="",1,0)</f>
        <v>1</v>
      </c>
    </row>
    <row r="67" customFormat="false" ht="11.25" hidden="false" customHeight="false" outlineLevel="0" collapsed="false">
      <c r="A67" s="656" t="n">
        <f aca="false">IF('Форма 4.2.3 | Т-гор.вода'!$Y$24="",1,0)</f>
        <v>1</v>
      </c>
    </row>
    <row r="68" customFormat="false" ht="11.25" hidden="false" customHeight="false" outlineLevel="0" collapsed="false">
      <c r="A68" s="656" t="n">
        <f aca="false">IF('Форма 4.2.3 | Т-гор.вода'!$M$25="",1,0)</f>
        <v>1</v>
      </c>
    </row>
    <row r="69" customFormat="false" ht="11.25" hidden="false" customHeight="false" outlineLevel="0" collapsed="false">
      <c r="A69" s="656" t="n">
        <f aca="false">IF('Форма 4.2.3 | Т-гор.вода'!$X$24="",1,0)</f>
        <v>0</v>
      </c>
    </row>
    <row r="70" customFormat="false" ht="11.25" hidden="false" customHeight="false" outlineLevel="0" collapsed="false">
      <c r="A70" s="656" t="n">
        <f aca="false">IF('Форма 4.2.3 | Т-гор.вода'!$Z$24="",1,0)</f>
        <v>0</v>
      </c>
    </row>
    <row r="71" customFormat="false" ht="11.25" hidden="false" customHeight="false" outlineLevel="0" collapsed="false">
      <c r="A71" s="656" t="n">
        <f aca="false">IF('Форма 4.2.4 | Т-подкл'!$AB$23="",1,0)</f>
        <v>1</v>
      </c>
    </row>
    <row r="72" customFormat="false" ht="11.25" hidden="false" customHeight="false" outlineLevel="0" collapsed="false">
      <c r="A72" s="656" t="n">
        <f aca="false">IF('Форма 4.2.4 | Т-подкл'!$AD$23="",1,0)</f>
        <v>1</v>
      </c>
    </row>
    <row r="73" customFormat="false" ht="11.25" hidden="false" customHeight="false" outlineLevel="0" collapsed="false">
      <c r="A73" s="656" t="n">
        <f aca="false">IF('Форма 4.2.4 | Т-подкл'!$N$23="",1,0)</f>
        <v>0</v>
      </c>
    </row>
    <row r="74" customFormat="false" ht="11.25" hidden="false" customHeight="false" outlineLevel="0" collapsed="false">
      <c r="A74" s="656" t="n">
        <f aca="false">IF('Форма 4.2.4 | Т-подкл'!$R$23="",1,0)</f>
        <v>0</v>
      </c>
    </row>
    <row r="75" customFormat="false" ht="11.25" hidden="false" customHeight="false" outlineLevel="0" collapsed="false">
      <c r="A75" s="656" t="n">
        <f aca="false">IF('Форма 4.2.4 | Т-подкл'!$V$23="",1,0)</f>
        <v>0</v>
      </c>
    </row>
    <row r="76" customFormat="false" ht="11.25" hidden="false" customHeight="false" outlineLevel="0" collapsed="false">
      <c r="A76" s="656" t="n">
        <f aca="false">IF('Форма 4.2.4 | Т-подкл'!$AC$23="",1,0)</f>
        <v>0</v>
      </c>
    </row>
    <row r="77" customFormat="false" ht="11.25" hidden="false" customHeight="false" outlineLevel="0" collapsed="false">
      <c r="A77" s="656" t="n">
        <f aca="false">IF('Форма 4.2.4 | Т-подкл'!$AE$23="",1,0)</f>
        <v>0</v>
      </c>
    </row>
    <row r="78" customFormat="false" ht="11.25" hidden="false" customHeight="false" outlineLevel="0" collapsed="false">
      <c r="A78" s="656" t="n">
        <f aca="false">IF('Форма 4.2.5 | Т-подкл(инд)'!$M$23="",1,0)</f>
        <v>1</v>
      </c>
    </row>
    <row r="79" customFormat="false" ht="11.25" hidden="false" customHeight="false" outlineLevel="0" collapsed="false">
      <c r="A79" s="656" t="n">
        <f aca="false">IF('Форма 4.2.5 | Т-подкл(инд)'!$P$23="",1,0)</f>
        <v>1</v>
      </c>
    </row>
    <row r="80" customFormat="false" ht="11.25" hidden="false" customHeight="false" outlineLevel="0" collapsed="false">
      <c r="A80" s="656" t="n">
        <f aca="false">IF('Форма 4.2.5 | Т-подкл(инд)'!$Q$23="",1,0)</f>
        <v>1</v>
      </c>
    </row>
    <row r="81" customFormat="false" ht="11.25" hidden="false" customHeight="false" outlineLevel="0" collapsed="false">
      <c r="A81" s="656" t="n">
        <f aca="false">IF('Форма 4.2.5 | Т-подкл(инд)'!$R$23="",1,0)</f>
        <v>1</v>
      </c>
    </row>
    <row r="82" customFormat="false" ht="11.25" hidden="false" customHeight="false" outlineLevel="0" collapsed="false">
      <c r="A82" s="656" t="n">
        <f aca="false">IF('Форма 4.2.5 | Т-подкл(инд)'!$S$23="",1,0)</f>
        <v>1</v>
      </c>
    </row>
    <row r="83" customFormat="false" ht="11.25" hidden="false" customHeight="false" outlineLevel="0" collapsed="false">
      <c r="A83" s="656" t="n">
        <f aca="false">IF('Форма 4.2.5 | Т-подкл(инд)'!$T$23="",1,0)</f>
        <v>0</v>
      </c>
    </row>
    <row r="84" customFormat="false" ht="11.25" hidden="false" customHeight="false" outlineLevel="0" collapsed="false">
      <c r="A84" s="656" t="n">
        <f aca="false">IF('Форма 4.2.5 | Т-подкл(инд)'!$V$23="",1,0)</f>
        <v>0</v>
      </c>
    </row>
    <row r="85" customFormat="false" ht="11.25" hidden="false" customHeight="false" outlineLevel="0" collapsed="false">
      <c r="A85" s="656" t="n">
        <f aca="false">IF('Форма 4.7'!$E$12="",1,0)</f>
        <v>1</v>
      </c>
    </row>
    <row r="86" customFormat="false" ht="11.25" hidden="false" customHeight="false" outlineLevel="0" collapsed="false">
      <c r="A86" s="656" t="n">
        <f aca="false">IF('Форма 4.7'!$F$12="",1,0)</f>
        <v>1</v>
      </c>
    </row>
    <row r="87" customFormat="false" ht="11.25" hidden="false" customHeight="false" outlineLevel="0" collapsed="false">
      <c r="A87" s="656" t="n">
        <f aca="false">IF('Форма 4.8'!$G$11="",1,0)</f>
        <v>1</v>
      </c>
    </row>
    <row r="88" customFormat="false" ht="11.25" hidden="false" customHeight="false" outlineLevel="0" collapsed="false">
      <c r="A88" s="656" t="n">
        <f aca="false">IF('Форма 4.8'!$G$12="",1,0)</f>
        <v>1</v>
      </c>
    </row>
    <row r="89" customFormat="false" ht="11.25" hidden="false" customHeight="false" outlineLevel="0" collapsed="false">
      <c r="A89" s="656" t="n">
        <f aca="false">IF('Форма 4.8'!$H$12="",1,0)</f>
        <v>1</v>
      </c>
    </row>
    <row r="90" customFormat="false" ht="11.25" hidden="false" customHeight="false" outlineLevel="0" collapsed="false">
      <c r="A90" s="656" t="n">
        <f aca="false">IF('Форма 4.8'!$H$13="",1,0)</f>
        <v>1</v>
      </c>
    </row>
    <row r="91" customFormat="false" ht="11.25" hidden="false" customHeight="false" outlineLevel="0" collapsed="false">
      <c r="A91" s="656" t="n">
        <f aca="false">IF('Форма 4.8'!$E$15="",1,0)</f>
        <v>1</v>
      </c>
    </row>
    <row r="92" customFormat="false" ht="11.25" hidden="false" customHeight="false" outlineLevel="0" collapsed="false">
      <c r="A92" s="656" t="n">
        <f aca="false">IF('Форма 4.8'!$H$15="",1,0)</f>
        <v>1</v>
      </c>
    </row>
    <row r="93" customFormat="false" ht="11.25" hidden="false" customHeight="false" outlineLevel="0" collapsed="false">
      <c r="A93" s="656" t="n">
        <f aca="false">IF('Форма 4.8'!$G$18="",1,0)</f>
        <v>1</v>
      </c>
    </row>
    <row r="94" customFormat="false" ht="11.25" hidden="false" customHeight="false" outlineLevel="0" collapsed="false">
      <c r="A94" s="656" t="n">
        <f aca="false">IF('Форма 4.8'!$G$22="",1,0)</f>
        <v>1</v>
      </c>
    </row>
    <row r="95" customFormat="false" ht="11.25" hidden="false" customHeight="false" outlineLevel="0" collapsed="false">
      <c r="A95" s="656" t="n">
        <f aca="false">IF('Форма 4.8'!$G$25="",1,0)</f>
        <v>1</v>
      </c>
    </row>
    <row r="96" customFormat="false" ht="11.25" hidden="false" customHeight="false" outlineLevel="0" collapsed="false">
      <c r="A96" s="656" t="n">
        <f aca="false">IF('Форма 4.8'!$E$31="",1,0)</f>
        <v>1</v>
      </c>
    </row>
    <row r="97" customFormat="false" ht="11.25" hidden="false" customHeight="false" outlineLevel="0" collapsed="false">
      <c r="A97" s="656" t="n">
        <f aca="false">IF('Форма 4.8'!$H$31="",1,0)</f>
        <v>1</v>
      </c>
    </row>
    <row r="98" customFormat="false" ht="11.25" hidden="false" customHeight="false" outlineLevel="0" collapsed="false">
      <c r="A98" s="656" t="n">
        <f aca="false">IF('Форма 4.8'!$G$28="",1,0)</f>
        <v>1</v>
      </c>
    </row>
    <row r="99" customFormat="false" ht="11.25" hidden="false" customHeight="false" outlineLevel="0" collapsed="false">
      <c r="A99" s="656" t="n">
        <f aca="false">IF('Форма 1.0.2'!$E$12="",1,0)</f>
        <v>1</v>
      </c>
    </row>
    <row r="100" customFormat="false" ht="11.25" hidden="false" customHeight="false" outlineLevel="0" collapsed="false">
      <c r="A100" s="656" t="n">
        <f aca="false">IF('Форма 1.0.2'!$F$12="",1,0)</f>
        <v>1</v>
      </c>
    </row>
    <row r="101" customFormat="false" ht="11.25" hidden="false" customHeight="false" outlineLevel="0" collapsed="false">
      <c r="A101" s="656" t="n">
        <f aca="false">IF('Форма 1.0.2'!$G$12="",1,0)</f>
        <v>1</v>
      </c>
    </row>
    <row r="102" customFormat="false" ht="11.25" hidden="false" customHeight="false" outlineLevel="0" collapsed="false">
      <c r="A102" s="656" t="n">
        <f aca="false">IF('Форма 1.0.2'!$H$12="",1,0)</f>
        <v>1</v>
      </c>
    </row>
    <row r="103" customFormat="false" ht="11.25" hidden="false" customHeight="false" outlineLevel="0" collapsed="false">
      <c r="A103" s="656" t="n">
        <f aca="false">IF('Форма 1.0.2'!$I$12="",1,0)</f>
        <v>1</v>
      </c>
    </row>
    <row r="104" customFormat="false" ht="11.25" hidden="false" customHeight="false" outlineLevel="0" collapsed="false">
      <c r="A104" s="656" t="n">
        <f aca="false">IF('Форма 1.0.2'!$J$12="",1,0)</f>
        <v>1</v>
      </c>
    </row>
    <row r="105" customFormat="false" ht="11.25" hidden="false" customHeight="false" outlineLevel="0" collapsed="false">
      <c r="A105" s="656" t="n">
        <f aca="false">IF('Сведения об изменении'!$E$12="",1,0)</f>
        <v>0</v>
      </c>
    </row>
    <row r="106" customFormat="false" ht="11.25" hidden="false" customHeight="false" outlineLevel="0" collapsed="false">
      <c r="A106" s="656" t="n">
        <f aca="false">IF('Форма 4.2.4 | Т-подкл'!$AA$23="",1,0)</f>
        <v>1</v>
      </c>
    </row>
    <row r="107" customFormat="false" ht="11.25" hidden="false" customHeight="false" outlineLevel="0" collapsed="false">
      <c r="A107" s="656" t="n">
        <f aca="false">IF('Форма 4.2.4 | Т-подкл'!$Z$23="",1,0)</f>
        <v>1</v>
      </c>
    </row>
    <row r="108" customFormat="false" ht="11.25" hidden="false" customHeight="false" outlineLevel="0" collapsed="false">
      <c r="A108" s="656" t="n">
        <f aca="false">IF(Территории!$E$12="",1,0)</f>
        <v>0</v>
      </c>
    </row>
    <row r="109" customFormat="false" ht="11.25" hidden="false" customHeight="false" outlineLevel="0" collapsed="false">
      <c r="A109" s="656" t="n">
        <f aca="false">IF('Перечень тарифов'!$E$21="",1,0)</f>
        <v>0</v>
      </c>
    </row>
    <row r="110" customFormat="false" ht="11.25" hidden="false" customHeight="false" outlineLevel="0" collapsed="false">
      <c r="A110" s="656" t="n">
        <f aca="false">IF('Перечень тарифов'!$F$21="",1,0)</f>
        <v>0</v>
      </c>
    </row>
    <row r="111" customFormat="false" ht="11.25" hidden="false" customHeight="false" outlineLevel="0" collapsed="false">
      <c r="A111" s="656" t="n">
        <f aca="false">IF('Перечень тарифов'!$G$21="",1,0)</f>
        <v>0</v>
      </c>
    </row>
    <row r="112" customFormat="false" ht="11.25" hidden="false" customHeight="false" outlineLevel="0" collapsed="false">
      <c r="A112" s="656" t="n">
        <f aca="false">IF('Перечень тарифов'!$K$21="",1,0)</f>
        <v>0</v>
      </c>
    </row>
    <row r="113" customFormat="false" ht="11.25" hidden="false" customHeight="false" outlineLevel="0" collapsed="false">
      <c r="A113" s="656" t="n">
        <f aca="false">IF('Перечень тарифов'!$O$21="",1,0)</f>
        <v>0</v>
      </c>
    </row>
    <row r="114" customFormat="false" ht="11.25" hidden="false" customHeight="false" outlineLevel="0" collapsed="false">
      <c r="A114" s="656" t="n">
        <f aca="false">IF('Перечень тарифов'!$S$21="",1,0)</f>
        <v>0</v>
      </c>
    </row>
    <row r="115" customFormat="false" ht="11.25" hidden="false" customHeight="false" outlineLevel="0" collapsed="false">
      <c r="A115" s="656" t="n">
        <f aca="false">IF('Форма 4.2.1 | Т-ТЭ | потр'!$O$24="",1,0)</f>
        <v>0</v>
      </c>
    </row>
    <row r="116" customFormat="false" ht="11.25" hidden="false" customHeight="false" outlineLevel="0" collapsed="false">
      <c r="A116" s="656" t="n">
        <f aca="false">IF('Форма 4.2.1 | Т-ТЭ | потр'!$Y$24="",1,0)</f>
        <v>0</v>
      </c>
    </row>
    <row r="117" customFormat="false" ht="11.25" hidden="false" customHeight="false" outlineLevel="0" collapsed="false">
      <c r="A117" s="656" t="n">
        <f aca="false">IF('Форма 4.2.1 | Т-ТЭ | потр'!$AA$24="",1,0)</f>
        <v>0</v>
      </c>
    </row>
    <row r="118" customFormat="false" ht="11.25" hidden="false" customHeight="false" outlineLevel="0" collapsed="false">
      <c r="A118" s="656" t="n">
        <f aca="false">IF('Форма 4.2.1 | Т-ТЭ | потр'!$V$24="",1,0)</f>
        <v>0</v>
      </c>
    </row>
    <row r="119" customFormat="false" ht="11.25" hidden="false" customHeight="false" outlineLevel="0" collapsed="false">
      <c r="A119" s="656" t="n">
        <f aca="false">IF('Форма 4.2.1 | Т-ТЭ | потр'!$Z$24="",1,0)</f>
        <v>0</v>
      </c>
    </row>
    <row r="120" customFormat="false" ht="11.25" hidden="false" customHeight="false" outlineLevel="0" collapsed="false">
      <c r="A120" s="656" t="n">
        <f aca="false">IF('Форма 4.2.1 | Т-ТЭ | потр'!$AB$24="",1,0)</f>
        <v>0</v>
      </c>
    </row>
    <row r="121" customFormat="false" ht="11.25" hidden="false" customHeight="false" outlineLevel="0" collapsed="false">
      <c r="A121" s="656" t="n">
        <f aca="false">IF('Форма 4.2.1 | Т-ТЭ | потр'!$AF$24="",1,0)</f>
        <v>0</v>
      </c>
    </row>
    <row r="122" customFormat="false" ht="11.25" hidden="false" customHeight="false" outlineLevel="0" collapsed="false">
      <c r="A122" s="656" t="n">
        <f aca="false">IF('Форма 4.2.1 | Т-ТЭ | потр'!$AH$24="",1,0)</f>
        <v>0</v>
      </c>
    </row>
    <row r="123" customFormat="false" ht="11.25" hidden="false" customHeight="false" outlineLevel="0" collapsed="false">
      <c r="A123" s="656" t="n">
        <f aca="false">IF('Форма 4.2.1 | Т-ТЭ | потр'!$AC$24="",1,0)</f>
        <v>0</v>
      </c>
    </row>
    <row r="124" customFormat="false" ht="11.25" hidden="false" customHeight="false" outlineLevel="0" collapsed="false">
      <c r="A124" s="656" t="n">
        <f aca="false">IF('Форма 4.2.1 | Т-ТЭ | потр'!$AG$24="",1,0)</f>
        <v>0</v>
      </c>
    </row>
    <row r="125" customFormat="false" ht="11.25" hidden="false" customHeight="false" outlineLevel="0" collapsed="false">
      <c r="A125" s="656" t="n">
        <f aca="false">IF('Форма 4.2.1 | Т-ТЭ | потр'!$AI$24="",1,0)</f>
        <v>0</v>
      </c>
    </row>
    <row r="126" customFormat="false" ht="11.25" hidden="false" customHeight="false" outlineLevel="0" collapsed="false">
      <c r="A126" s="656" t="n">
        <f aca="false">IF('Форма 4.2.1 | Т-ТЭ | потр'!$AM$24="",1,0)</f>
        <v>0</v>
      </c>
    </row>
    <row r="127" customFormat="false" ht="11.25" hidden="false" customHeight="false" outlineLevel="0" collapsed="false">
      <c r="A127" s="656" t="n">
        <f aca="false">IF('Форма 4.2.1 | Т-ТЭ | потр'!$AO$24="",1,0)</f>
        <v>0</v>
      </c>
    </row>
    <row r="128" customFormat="false" ht="11.25" hidden="false" customHeight="false" outlineLevel="0" collapsed="false">
      <c r="A128" s="656" t="n">
        <f aca="false">IF('Форма 4.2.1 | Т-ТЭ | потр'!$AJ$24="",1,0)</f>
        <v>0</v>
      </c>
    </row>
    <row r="129" customFormat="false" ht="11.25" hidden="false" customHeight="false" outlineLevel="0" collapsed="false">
      <c r="A129" s="656" t="n">
        <f aca="false">IF('Форма 4.2.1 | Т-ТЭ | потр'!$AN$24="",1,0)</f>
        <v>0</v>
      </c>
    </row>
    <row r="130" customFormat="false" ht="11.25" hidden="false" customHeight="false" outlineLevel="0" collapsed="false">
      <c r="A130" s="656" t="n">
        <f aca="false">IF('Форма 4.2.1 | Т-ТЭ | потр'!$AP$24="",1,0)</f>
        <v>0</v>
      </c>
    </row>
    <row r="131" customFormat="false" ht="11.25" hidden="false" customHeight="false" outlineLevel="0" collapsed="false">
      <c r="A131" s="656" t="n">
        <f aca="false">IF('Форма 4.2.1 | Т-ТЭ | потр'!$AT$24="",1,0)</f>
        <v>0</v>
      </c>
    </row>
    <row r="132" customFormat="false" ht="11.25" hidden="false" customHeight="false" outlineLevel="0" collapsed="false">
      <c r="A132" s="656" t="n">
        <f aca="false">IF('Форма 4.2.1 | Т-ТЭ | потр'!$AV$24="",1,0)</f>
        <v>0</v>
      </c>
    </row>
    <row r="133" customFormat="false" ht="11.25" hidden="false" customHeight="false" outlineLevel="0" collapsed="false">
      <c r="A133" s="656" t="n">
        <f aca="false">IF('Форма 4.2.1 | Т-ТЭ | потр'!$AQ$24="",1,0)</f>
        <v>0</v>
      </c>
    </row>
    <row r="134" customFormat="false" ht="11.25" hidden="false" customHeight="false" outlineLevel="0" collapsed="false">
      <c r="A134" s="656" t="n">
        <f aca="false">IF('Форма 4.2.1 | Т-ТЭ | потр'!$AU$24="",1,0)</f>
        <v>0</v>
      </c>
    </row>
    <row r="135" customFormat="false" ht="11.25" hidden="false" customHeight="false" outlineLevel="0" collapsed="false">
      <c r="A135" s="656" t="n">
        <f aca="false">IF('Форма 4.2.1 | Т-ТЭ | потр'!$AW$24="",1,0)</f>
        <v>0</v>
      </c>
    </row>
    <row r="136" customFormat="false" ht="11.25" hidden="false" customHeight="false" outlineLevel="0" collapsed="false">
      <c r="A136" s="656" t="n">
        <f aca="false">IF('Форма 4.2.1 | Т-ТЭ | потр'!$BA$24="",1,0)</f>
        <v>0</v>
      </c>
    </row>
    <row r="137" customFormat="false" ht="11.25" hidden="false" customHeight="false" outlineLevel="0" collapsed="false">
      <c r="A137" s="656" t="n">
        <f aca="false">IF('Форма 4.2.1 | Т-ТЭ | потр'!$BC$24="",1,0)</f>
        <v>0</v>
      </c>
    </row>
    <row r="138" customFormat="false" ht="11.25" hidden="false" customHeight="false" outlineLevel="0" collapsed="false">
      <c r="A138" s="656" t="n">
        <f aca="false">IF('Форма 4.2.1 | Т-ТЭ | потр'!$AX$24="",1,0)</f>
        <v>0</v>
      </c>
    </row>
    <row r="139" customFormat="false" ht="11.25" hidden="false" customHeight="false" outlineLevel="0" collapsed="false">
      <c r="A139" s="656" t="n">
        <f aca="false">IF('Форма 4.2.1 | Т-ТЭ | потр'!$BB$24="",1,0)</f>
        <v>0</v>
      </c>
    </row>
    <row r="140" customFormat="false" ht="11.25" hidden="false" customHeight="false" outlineLevel="0" collapsed="false">
      <c r="A140" s="656" t="n">
        <f aca="false">IF('Форма 4.2.1 | Т-ТЭ | потр'!$BD$24="",1,0)</f>
        <v>0</v>
      </c>
    </row>
    <row r="141" customFormat="false" ht="11.25" hidden="false" customHeight="false" outlineLevel="0" collapsed="false">
      <c r="A141" s="656" t="n">
        <f aca="false">IF('Форма 4.2.1 | Т-ТЭ | потр'!$BH$24="",1,0)</f>
        <v>0</v>
      </c>
    </row>
    <row r="142" customFormat="false" ht="11.25" hidden="false" customHeight="false" outlineLevel="0" collapsed="false">
      <c r="A142" s="656" t="n">
        <f aca="false">IF('Форма 4.2.1 | Т-ТЭ | потр'!$BJ$24="",1,0)</f>
        <v>0</v>
      </c>
    </row>
    <row r="143" customFormat="false" ht="11.25" hidden="false" customHeight="false" outlineLevel="0" collapsed="false">
      <c r="A143" s="656" t="n">
        <f aca="false">IF('Форма 4.2.1 | Т-ТЭ | потр'!$BE$24="",1,0)</f>
        <v>0</v>
      </c>
    </row>
    <row r="144" customFormat="false" ht="11.25" hidden="false" customHeight="false" outlineLevel="0" collapsed="false">
      <c r="A144" s="656" t="n">
        <f aca="false">IF('Форма 4.2.1 | Т-ТЭ | потр'!$BI$24="",1,0)</f>
        <v>0</v>
      </c>
    </row>
    <row r="145" customFormat="false" ht="11.25" hidden="false" customHeight="false" outlineLevel="0" collapsed="false">
      <c r="A145" s="656" t="n">
        <f aca="false">IF('Форма 4.2.1 | Т-ТЭ | потр'!$BK$24="",1,0)</f>
        <v>0</v>
      </c>
    </row>
    <row r="146" customFormat="false" ht="11.25" hidden="false" customHeight="false" outlineLevel="0" collapsed="false">
      <c r="A146" s="656" t="n">
        <f aca="false">IF('Форма 4.2.1 | Т-ТЭ | потр'!$BO$24="",1,0)</f>
        <v>0</v>
      </c>
    </row>
    <row r="147" customFormat="false" ht="11.25" hidden="false" customHeight="false" outlineLevel="0" collapsed="false">
      <c r="A147" s="656" t="n">
        <f aca="false">IF('Форма 4.2.1 | Т-ТЭ | потр'!$BQ$24="",1,0)</f>
        <v>0</v>
      </c>
    </row>
    <row r="148" customFormat="false" ht="11.25" hidden="false" customHeight="false" outlineLevel="0" collapsed="false">
      <c r="A148" s="656" t="n">
        <f aca="false">IF('Форма 4.2.1 | Т-ТЭ | потр'!$BL$24="",1,0)</f>
        <v>0</v>
      </c>
    </row>
    <row r="149" customFormat="false" ht="11.25" hidden="false" customHeight="false" outlineLevel="0" collapsed="false">
      <c r="A149" s="656" t="n">
        <f aca="false">IF('Форма 4.2.1 | Т-ТЭ | потр'!$BP$24="",1,0)</f>
        <v>0</v>
      </c>
    </row>
    <row r="150" customFormat="false" ht="11.25" hidden="false" customHeight="false" outlineLevel="0" collapsed="false">
      <c r="A150" s="656" t="n">
        <f aca="false">IF('Форма 4.2.1 | Т-ТЭ | потр'!$BR$24="",1,0)</f>
        <v>0</v>
      </c>
    </row>
    <row r="151" customFormat="false" ht="11.25" hidden="false" customHeight="false" outlineLevel="0" collapsed="false">
      <c r="A151" s="656" t="n">
        <f aca="false">IF('Форма 4.2.1 | Т-ТЭ | потр'!$BV$24="",1,0)</f>
        <v>0</v>
      </c>
    </row>
    <row r="152" customFormat="false" ht="11.25" hidden="false" customHeight="false" outlineLevel="0" collapsed="false">
      <c r="A152" s="656" t="n">
        <f aca="false">IF('Форма 4.2.1 | Т-ТЭ | потр'!$BX$24="",1,0)</f>
        <v>0</v>
      </c>
    </row>
    <row r="153" customFormat="false" ht="11.25" hidden="false" customHeight="false" outlineLevel="0" collapsed="false">
      <c r="A153" s="656" t="n">
        <f aca="false">IF('Форма 4.2.1 | Т-ТЭ | потр'!$BS$24="",1,0)</f>
        <v>0</v>
      </c>
    </row>
    <row r="154" customFormat="false" ht="11.25" hidden="false" customHeight="false" outlineLevel="0" collapsed="false">
      <c r="A154" s="656" t="n">
        <f aca="false">IF('Форма 4.2.1 | Т-ТЭ | потр'!$BW$24="",1,0)</f>
        <v>0</v>
      </c>
    </row>
    <row r="155" customFormat="false" ht="11.25" hidden="false" customHeight="false" outlineLevel="0" collapsed="false">
      <c r="A155" s="656" t="n">
        <f aca="false">IF('Форма 4.2.1 | Т-ТЭ | потр'!$BY$24="",1,0)</f>
        <v>0</v>
      </c>
    </row>
    <row r="156" customFormat="false" ht="11.25" hidden="false" customHeight="false" outlineLevel="0" collapsed="false">
      <c r="A156" s="656" t="n">
        <f aca="false">IF('Форма 4.2.1 | Т-ТЭ | потр'!$CC$24="",1,0)</f>
        <v>0</v>
      </c>
    </row>
    <row r="157" customFormat="false" ht="11.25" hidden="false" customHeight="false" outlineLevel="0" collapsed="false">
      <c r="A157" s="656" t="n">
        <f aca="false">IF('Форма 4.2.1 | Т-ТЭ | потр'!$CE$24="",1,0)</f>
        <v>0</v>
      </c>
    </row>
    <row r="158" customFormat="false" ht="11.25" hidden="false" customHeight="false" outlineLevel="0" collapsed="false">
      <c r="A158" s="656" t="n">
        <f aca="false">IF('Форма 4.2.1 | Т-ТЭ | потр'!$BZ$24="",1,0)</f>
        <v>0</v>
      </c>
    </row>
    <row r="159" customFormat="false" ht="11.25" hidden="false" customHeight="false" outlineLevel="0" collapsed="false">
      <c r="A159" s="656" t="n">
        <f aca="false">IF('Форма 4.2.1 | Т-ТЭ | потр'!$CD$24="",1,0)</f>
        <v>0</v>
      </c>
    </row>
    <row r="160" customFormat="false" ht="11.25" hidden="false" customHeight="false" outlineLevel="0" collapsed="false">
      <c r="A160" s="656" t="n">
        <f aca="false">IF('Форма 4.2.1 | Т-ТЭ | потр'!$CF$24="",1,0)</f>
        <v>0</v>
      </c>
    </row>
    <row r="161" customFormat="false" ht="11.25" hidden="false" customHeight="false" outlineLevel="0" collapsed="false">
      <c r="A161" s="656" t="n">
        <f aca="false">IF('Сведения об изменении'!$E$13="",1,0)</f>
        <v>0</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C3"/>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6384" min="1" style="656" width="9.14"/>
  </cols>
  <sheetData>
    <row r="1" customFormat="false" ht="11.25" hidden="false" customHeight="false" outlineLevel="0" collapsed="false">
      <c r="A1" s="656" t="s">
        <v>709</v>
      </c>
      <c r="B1" s="656" t="s">
        <v>710</v>
      </c>
      <c r="C1" s="656" t="s">
        <v>372</v>
      </c>
    </row>
    <row r="2" customFormat="false" ht="11.25" hidden="false" customHeight="false" outlineLevel="0" collapsed="false">
      <c r="A2" s="656" t="n">
        <v>4189678</v>
      </c>
      <c r="B2" s="656" t="s">
        <v>711</v>
      </c>
      <c r="C2" s="656" t="s">
        <v>712</v>
      </c>
    </row>
    <row r="3" customFormat="false" ht="11.25" hidden="false" customHeight="false" outlineLevel="0" collapsed="false">
      <c r="A3" s="656" t="n">
        <v>4190415</v>
      </c>
      <c r="B3" s="656" t="s">
        <v>713</v>
      </c>
      <c r="C3" s="656" t="s">
        <v>712</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B3:B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 min="1" style="690" width="9.14"/>
    <col collapsed="false" customWidth="true" hidden="false" outlineLevel="0" max="2" min="2" style="690" width="66"/>
    <col collapsed="false" customWidth="false" hidden="false" outlineLevel="0" max="16384" min="3" style="690" width="9.14"/>
  </cols>
  <sheetData>
    <row r="3" customFormat="false" ht="11.25" hidden="false" customHeight="false" outlineLevel="0" collapsed="false">
      <c r="B3" s="691" t="s">
        <v>109</v>
      </c>
    </row>
    <row r="4" customFormat="false" ht="11.25" hidden="false" customHeight="false" outlineLevel="0" collapsed="false">
      <c r="B4" s="691" t="s">
        <v>714</v>
      </c>
    </row>
    <row r="5" customFormat="false" ht="11.25" hidden="false" customHeight="false" outlineLevel="0" collapsed="false">
      <c r="B5" s="691" t="s">
        <v>715</v>
      </c>
    </row>
    <row r="6" customFormat="false" ht="11.25" hidden="false" customHeight="false" outlineLevel="0" collapsed="false">
      <c r="B6" s="691" t="s">
        <v>716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 min="1" style="692" width="9.14"/>
    <col collapsed="false" customWidth="false" hidden="false" outlineLevel="0" max="16384" min="2" style="693" width="9.14"/>
  </cols>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E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5" zeroHeight="false" outlineLevelRow="0" outlineLevelCol="0"/>
  <cols>
    <col collapsed="false" customWidth="true" hidden="false" outlineLevel="0" max="1" min="1" style="694" width="38.43"/>
    <col collapsed="false" customWidth="false" hidden="false" outlineLevel="0" max="16384" min="2" style="694" width="9.14"/>
  </cols>
  <sheetData>
    <row r="1" customFormat="false" ht="15" hidden="false" customHeight="false" outlineLevel="0" collapsed="false">
      <c r="A1" s="695" t="s">
        <v>717</v>
      </c>
      <c r="B1" s="695" t="s">
        <v>718</v>
      </c>
      <c r="C1" s="695"/>
      <c r="D1" s="695"/>
      <c r="E1" s="695"/>
    </row>
    <row r="2" customFormat="false" ht="15" hidden="false" customHeight="false" outlineLevel="0" collapsed="false">
      <c r="A2" s="695"/>
      <c r="B2" s="695"/>
      <c r="C2" s="695"/>
      <c r="D2" s="695"/>
      <c r="E2" s="695"/>
    </row>
    <row r="3" customFormat="false" ht="15" hidden="false" customHeight="false" outlineLevel="0" collapsed="false">
      <c r="A3" s="695"/>
      <c r="B3" s="695"/>
      <c r="C3" s="695"/>
      <c r="D3" s="695"/>
      <c r="E3" s="695"/>
    </row>
    <row r="4" customFormat="false" ht="15" hidden="false" customHeight="false" outlineLevel="0" collapsed="false">
      <c r="A4" s="695"/>
      <c r="B4" s="695"/>
      <c r="C4" s="695"/>
      <c r="D4" s="695"/>
      <c r="E4" s="695"/>
    </row>
    <row r="5" customFormat="false" ht="15" hidden="false" customHeight="false" outlineLevel="0" collapsed="false">
      <c r="A5" s="695"/>
      <c r="B5" s="695"/>
      <c r="C5" s="695"/>
      <c r="D5" s="695"/>
      <c r="E5" s="695"/>
    </row>
    <row r="6" customFormat="false" ht="15" hidden="false" customHeight="false" outlineLevel="0" collapsed="false">
      <c r="A6" s="695"/>
      <c r="B6" s="695"/>
      <c r="C6" s="695"/>
      <c r="D6" s="695"/>
      <c r="E6" s="695"/>
    </row>
    <row r="7" customFormat="false" ht="15" hidden="false" customHeight="false" outlineLevel="0" collapsed="false">
      <c r="A7" s="695"/>
      <c r="B7" s="695"/>
      <c r="C7" s="695"/>
      <c r="D7" s="695"/>
      <c r="E7" s="695"/>
    </row>
    <row r="8" customFormat="false" ht="15" hidden="false" customHeight="false" outlineLevel="0" collapsed="false">
      <c r="A8" s="695"/>
      <c r="B8" s="695"/>
      <c r="C8" s="695"/>
      <c r="D8" s="695"/>
      <c r="E8" s="695"/>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 min="1" style="656" width="9.14"/>
    <col collapsed="false" customWidth="true" hidden="false" outlineLevel="0" max="2" min="2" style="656" width="65.29"/>
    <col collapsed="false" customWidth="true" hidden="false" outlineLevel="0" max="3" min="3" style="656" width="41"/>
    <col collapsed="false" customWidth="false" hidden="false" outlineLevel="0" max="16384" min="4" style="656" width="9.14"/>
  </cols>
  <sheetData>
    <row r="1" customFormat="false" ht="11.25" hidden="false" customHeight="false" outlineLevel="0" collapsed="false">
      <c r="A1" s="656" t="s">
        <v>719</v>
      </c>
      <c r="B1" s="656" t="s">
        <v>720</v>
      </c>
    </row>
    <row r="2" customFormat="false" ht="11.25" hidden="false" customHeight="false" outlineLevel="0" collapsed="false">
      <c r="A2" s="656" t="n">
        <v>4213775</v>
      </c>
      <c r="B2" s="656" t="s">
        <v>421</v>
      </c>
    </row>
    <row r="3" customFormat="false" ht="11.25" hidden="false" customHeight="false" outlineLevel="0" collapsed="false">
      <c r="A3" s="656" t="n">
        <v>4213784</v>
      </c>
      <c r="B3" s="656" t="s">
        <v>135</v>
      </c>
    </row>
    <row r="4" customFormat="false" ht="11.25" hidden="false" customHeight="false" outlineLevel="0" collapsed="false">
      <c r="A4" s="656" t="n">
        <v>4213781</v>
      </c>
      <c r="B4" s="656" t="s">
        <v>428</v>
      </c>
    </row>
    <row r="5" customFormat="false" ht="11.25" hidden="false" customHeight="false" outlineLevel="0" collapsed="false">
      <c r="A5" s="656" t="n">
        <v>4213776</v>
      </c>
      <c r="B5" s="656" t="s">
        <v>454</v>
      </c>
    </row>
    <row r="6" customFormat="false" ht="11.25" hidden="false" customHeight="false" outlineLevel="0" collapsed="false">
      <c r="A6" s="656" t="n">
        <v>4213777</v>
      </c>
      <c r="B6" s="656" t="s">
        <v>479</v>
      </c>
    </row>
    <row r="7" customFormat="false" ht="11.25" hidden="false" customHeight="false" outlineLevel="0" collapsed="false">
      <c r="A7" s="656" t="n">
        <v>4238670</v>
      </c>
      <c r="B7" s="656" t="s">
        <v>474</v>
      </c>
    </row>
    <row r="8" customFormat="false" ht="11.25" hidden="false" customHeight="false" outlineLevel="0" collapsed="false">
      <c r="A8" s="656" t="n">
        <v>4213778</v>
      </c>
      <c r="B8" s="656" t="s">
        <v>517</v>
      </c>
    </row>
    <row r="9" customFormat="false" ht="11.25" hidden="false" customHeight="false" outlineLevel="0" collapsed="false">
      <c r="A9" s="656" t="n">
        <v>4213780</v>
      </c>
      <c r="B9" s="656" t="s">
        <v>532</v>
      </c>
    </row>
    <row r="10" customFormat="false" ht="11.25" hidden="false" customHeight="false" outlineLevel="0" collapsed="false">
      <c r="A10" s="656" t="n">
        <v>4213779</v>
      </c>
      <c r="B10" s="656" t="s">
        <v>545</v>
      </c>
    </row>
    <row r="11" customFormat="false" ht="11.25" hidden="false" customHeight="false" outlineLevel="0" collapsed="false">
      <c r="A11" s="656" t="n">
        <v>4213783</v>
      </c>
      <c r="B11" s="656" t="s">
        <v>555</v>
      </c>
    </row>
    <row r="12" customFormat="false" ht="11.25" hidden="false" customHeight="false" outlineLevel="0" collapsed="false">
      <c r="A12" s="656" t="n">
        <v>4213782</v>
      </c>
      <c r="B12" s="656" t="s">
        <v>553</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54"/>
  <sheetViews>
    <sheetView showFormulas="false" showGridLines="true" showRowColHeaders="true" showZeros="true" rightToLeft="false" tabSelected="true" showOutlineSymbols="true" defaultGridColor="true" view="normal" topLeftCell="E37"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true" hidden="true" outlineLevel="0" max="1" min="1" style="54" width="10.71"/>
    <col collapsed="false" customWidth="true" hidden="true" outlineLevel="0" max="2" min="2" style="55" width="10.71"/>
    <col collapsed="false" customWidth="true" hidden="true" outlineLevel="0" max="3" min="3" style="56" width="3.71"/>
    <col collapsed="false" customWidth="true" hidden="false" outlineLevel="0" max="4" min="4" style="57" width="1.71"/>
    <col collapsed="false" customWidth="true" hidden="false" outlineLevel="0" max="5" min="5" style="57" width="55.29"/>
    <col collapsed="false" customWidth="true" hidden="false" outlineLevel="0" max="6" min="6" style="57" width="50.71"/>
    <col collapsed="false" customWidth="true" hidden="false" outlineLevel="0" max="7" min="7" style="58" width="3.71"/>
    <col collapsed="false" customWidth="false" hidden="false" outlineLevel="0" max="8" min="8" style="57" width="9.14"/>
    <col collapsed="false" customWidth="false" hidden="false" outlineLevel="0" max="9" min="9" style="59" width="9.14"/>
    <col collapsed="false" customWidth="true" hidden="false" outlineLevel="0" max="10" min="10" style="57" width="30"/>
    <col collapsed="false" customWidth="false" hidden="false" outlineLevel="0" max="16384" min="11" style="57" width="9.14"/>
  </cols>
  <sheetData>
    <row r="1" s="62" customFormat="true" ht="3" hidden="false" customHeight="true" outlineLevel="0" collapsed="false">
      <c r="A1" s="60"/>
      <c r="B1" s="61"/>
      <c r="F1" s="62" t="n">
        <v>26319322</v>
      </c>
      <c r="G1" s="63"/>
      <c r="I1" s="63"/>
    </row>
    <row r="2" s="65" customFormat="true" ht="14.25" hidden="false" customHeight="false" outlineLevel="0" collapsed="false">
      <c r="A2" s="64"/>
      <c r="B2" s="55"/>
      <c r="E2" s="66" t="e">
        <f aca="false">"Код шаблона: " &amp;GetCode()</f>
        <v>#VALUE!</v>
      </c>
      <c r="F2" s="67"/>
      <c r="G2" s="68"/>
      <c r="H2" s="68"/>
      <c r="I2" s="68"/>
      <c r="J2" s="68"/>
      <c r="K2" s="68"/>
      <c r="L2" s="68"/>
    </row>
    <row r="3" customFormat="false" ht="14.25" hidden="false" customHeight="false" outlineLevel="0" collapsed="false">
      <c r="E3" s="69" t="e">
        <f aca="false">"Версия " &amp;GetVersion()</f>
        <v>#VALUE!</v>
      </c>
      <c r="F3" s="67"/>
      <c r="G3" s="2"/>
      <c r="H3" s="2"/>
      <c r="I3" s="2"/>
      <c r="J3" s="2"/>
      <c r="K3" s="2"/>
      <c r="L3" s="7"/>
    </row>
    <row r="4" s="77" customFormat="true" ht="6" hidden="false" customHeight="false" outlineLevel="0" collapsed="false">
      <c r="A4" s="70"/>
      <c r="B4" s="71"/>
      <c r="C4" s="72"/>
      <c r="D4" s="73"/>
      <c r="E4" s="74"/>
      <c r="F4" s="75"/>
      <c r="G4" s="76"/>
      <c r="I4" s="78"/>
    </row>
    <row r="5" customFormat="false" ht="22.5" hidden="false" customHeight="true" outlineLevel="0" collapsed="false">
      <c r="D5" s="79"/>
      <c r="E5" s="80" t="s">
        <v>1</v>
      </c>
      <c r="F5" s="80"/>
      <c r="G5" s="81"/>
      <c r="J5" s="82"/>
    </row>
    <row r="6" s="77" customFormat="true" ht="6" hidden="false" customHeight="false" outlineLevel="0" collapsed="false">
      <c r="A6" s="70"/>
      <c r="B6" s="71"/>
      <c r="C6" s="72"/>
      <c r="D6" s="73"/>
      <c r="E6" s="83"/>
      <c r="F6" s="84"/>
      <c r="G6" s="85"/>
      <c r="I6" s="78"/>
    </row>
    <row r="7" customFormat="false" ht="27" hidden="false" customHeight="false" outlineLevel="0" collapsed="false">
      <c r="D7" s="79"/>
      <c r="E7" s="86" t="s">
        <v>32</v>
      </c>
      <c r="F7" s="87" t="s">
        <v>33</v>
      </c>
      <c r="G7" s="88"/>
    </row>
    <row r="8" s="77" customFormat="true" ht="6" hidden="false" customHeight="false" outlineLevel="0" collapsed="false">
      <c r="A8" s="70"/>
      <c r="B8" s="71"/>
      <c r="C8" s="72"/>
      <c r="D8" s="73"/>
      <c r="E8" s="89"/>
      <c r="F8" s="90"/>
      <c r="G8" s="73"/>
      <c r="I8" s="78"/>
    </row>
    <row r="9" customFormat="false" ht="27" hidden="false" customHeight="false" outlineLevel="0" collapsed="false">
      <c r="D9" s="79"/>
      <c r="E9" s="86" t="s">
        <v>34</v>
      </c>
      <c r="F9" s="91" t="s">
        <v>35</v>
      </c>
      <c r="G9" s="92"/>
    </row>
    <row r="10" s="77" customFormat="true" ht="6" hidden="false" customHeight="false" outlineLevel="0" collapsed="false">
      <c r="A10" s="93"/>
      <c r="B10" s="71"/>
      <c r="C10" s="72"/>
      <c r="D10" s="94"/>
      <c r="E10" s="83"/>
      <c r="F10" s="95"/>
      <c r="G10" s="96"/>
      <c r="I10" s="78"/>
    </row>
    <row r="11" customFormat="false" ht="27" hidden="false" customHeight="false" outlineLevel="0" collapsed="false">
      <c r="A11" s="97"/>
      <c r="D11" s="79"/>
      <c r="E11" s="98" t="s">
        <v>36</v>
      </c>
      <c r="F11" s="99" t="s">
        <v>37</v>
      </c>
      <c r="G11" s="100"/>
    </row>
    <row r="12" customFormat="false" ht="27" hidden="false" customHeight="false" outlineLevel="0" collapsed="false">
      <c r="D12" s="79"/>
      <c r="E12" s="98" t="s">
        <v>38</v>
      </c>
      <c r="F12" s="99" t="s">
        <v>39</v>
      </c>
      <c r="G12" s="92"/>
    </row>
    <row r="13" s="77" customFormat="true" ht="6" hidden="false" customHeight="false" outlineLevel="0" collapsed="false">
      <c r="A13" s="93"/>
      <c r="B13" s="71"/>
      <c r="C13" s="72"/>
      <c r="D13" s="94"/>
      <c r="E13" s="83"/>
      <c r="F13" s="95"/>
      <c r="G13" s="96"/>
      <c r="I13" s="78"/>
    </row>
    <row r="14" customFormat="false" ht="27" hidden="false" customHeight="false" outlineLevel="0" collapsed="false">
      <c r="D14" s="79"/>
      <c r="E14" s="98" t="s">
        <v>40</v>
      </c>
      <c r="F14" s="101" t="s">
        <v>41</v>
      </c>
      <c r="G14" s="92"/>
    </row>
    <row r="15" customFormat="false" ht="27" hidden="false" customHeight="false" outlineLevel="0" collapsed="false">
      <c r="D15" s="79"/>
      <c r="E15" s="98" t="s">
        <v>42</v>
      </c>
      <c r="F15" s="102" t="s">
        <v>43</v>
      </c>
      <c r="G15" s="92"/>
    </row>
    <row r="16" customFormat="false" ht="27" hidden="false" customHeight="false" outlineLevel="0" collapsed="false">
      <c r="D16" s="79"/>
      <c r="E16" s="98" t="s">
        <v>44</v>
      </c>
      <c r="F16" s="102" t="s">
        <v>45</v>
      </c>
      <c r="G16" s="92"/>
    </row>
    <row r="17" customFormat="false" ht="19.5" hidden="false" customHeight="false" outlineLevel="0" collapsed="false">
      <c r="D17" s="79"/>
      <c r="E17" s="86"/>
      <c r="F17" s="103" t="s">
        <v>46</v>
      </c>
      <c r="G17" s="104"/>
    </row>
    <row r="18" customFormat="false" ht="27" hidden="false" customHeight="false" outlineLevel="0" collapsed="false">
      <c r="D18" s="79"/>
      <c r="E18" s="98" t="s">
        <v>47</v>
      </c>
      <c r="F18" s="101" t="s">
        <v>48</v>
      </c>
      <c r="G18" s="92"/>
    </row>
    <row r="19" customFormat="false" ht="27" hidden="false" customHeight="false" outlineLevel="0" collapsed="false">
      <c r="D19" s="79"/>
      <c r="E19" s="98" t="s">
        <v>49</v>
      </c>
      <c r="F19" s="102" t="s">
        <v>50</v>
      </c>
      <c r="G19" s="92"/>
    </row>
    <row r="20" customFormat="false" ht="27" hidden="false" customHeight="false" outlineLevel="0" collapsed="false">
      <c r="D20" s="79"/>
      <c r="E20" s="98" t="s">
        <v>51</v>
      </c>
      <c r="F20" s="101" t="s">
        <v>52</v>
      </c>
      <c r="G20" s="92"/>
    </row>
    <row r="21" customFormat="false" ht="27" hidden="false" customHeight="false" outlineLevel="0" collapsed="false">
      <c r="D21" s="79"/>
      <c r="E21" s="98" t="s">
        <v>53</v>
      </c>
      <c r="F21" s="101" t="s">
        <v>54</v>
      </c>
      <c r="G21" s="92"/>
    </row>
    <row r="22" customFormat="false" ht="19.5" hidden="false" customHeight="false" outlineLevel="0" collapsed="false">
      <c r="D22" s="79"/>
      <c r="E22" s="86"/>
      <c r="F22" s="103" t="s">
        <v>55</v>
      </c>
      <c r="G22" s="104"/>
    </row>
    <row r="23" customFormat="false" ht="27" hidden="false" customHeight="false" outlineLevel="0" collapsed="false">
      <c r="D23" s="79"/>
      <c r="E23" s="98" t="s">
        <v>56</v>
      </c>
      <c r="F23" s="101" t="s">
        <v>48</v>
      </c>
      <c r="G23" s="92"/>
    </row>
    <row r="24" customFormat="false" ht="27" hidden="false" customHeight="false" outlineLevel="0" collapsed="false">
      <c r="D24" s="79"/>
      <c r="E24" s="98" t="s">
        <v>57</v>
      </c>
      <c r="F24" s="102" t="s">
        <v>43</v>
      </c>
      <c r="G24" s="92"/>
    </row>
    <row r="25" customFormat="false" ht="27" hidden="false" customHeight="false" outlineLevel="0" collapsed="false">
      <c r="D25" s="79"/>
      <c r="E25" s="98" t="s">
        <v>58</v>
      </c>
      <c r="F25" s="101" t="s">
        <v>59</v>
      </c>
      <c r="G25" s="92"/>
    </row>
    <row r="26" customFormat="false" ht="27" hidden="false" customHeight="false" outlineLevel="0" collapsed="false">
      <c r="D26" s="79"/>
      <c r="E26" s="98" t="s">
        <v>53</v>
      </c>
      <c r="F26" s="101" t="s">
        <v>60</v>
      </c>
      <c r="G26" s="92"/>
    </row>
    <row r="27" s="77" customFormat="true" ht="35.1" hidden="false" customHeight="true" outlineLevel="0" collapsed="false">
      <c r="A27" s="93"/>
      <c r="B27" s="71"/>
      <c r="C27" s="72"/>
      <c r="D27" s="94"/>
      <c r="E27" s="83"/>
      <c r="F27" s="95"/>
      <c r="G27" s="96"/>
      <c r="I27" s="78"/>
    </row>
    <row r="28" customFormat="false" ht="27" hidden="false" customHeight="false" outlineLevel="0" collapsed="false">
      <c r="D28" s="79"/>
      <c r="E28" s="98" t="s">
        <v>61</v>
      </c>
      <c r="F28" s="91" t="s">
        <v>35</v>
      </c>
      <c r="G28" s="92"/>
    </row>
    <row r="29" customFormat="false" ht="27" hidden="false" customHeight="false" outlineLevel="0" collapsed="false">
      <c r="C29" s="105"/>
      <c r="D29" s="106"/>
      <c r="E29" s="107" t="s">
        <v>62</v>
      </c>
      <c r="F29" s="108" t="s">
        <v>63</v>
      </c>
      <c r="G29" s="109"/>
    </row>
    <row r="30" customFormat="false" ht="27" hidden="true" customHeight="false" outlineLevel="0" collapsed="false">
      <c r="C30" s="105"/>
      <c r="D30" s="106"/>
      <c r="E30" s="110" t="s">
        <v>64</v>
      </c>
      <c r="F30" s="111"/>
      <c r="G30" s="109"/>
    </row>
    <row r="31" customFormat="false" ht="27" hidden="false" customHeight="false" outlineLevel="0" collapsed="false">
      <c r="C31" s="105"/>
      <c r="D31" s="106"/>
      <c r="E31" s="107" t="s">
        <v>65</v>
      </c>
      <c r="F31" s="108" t="s">
        <v>66</v>
      </c>
      <c r="G31" s="109"/>
    </row>
    <row r="32" customFormat="false" ht="27" hidden="false" customHeight="false" outlineLevel="0" collapsed="false">
      <c r="C32" s="105"/>
      <c r="D32" s="106"/>
      <c r="E32" s="107" t="s">
        <v>67</v>
      </c>
      <c r="F32" s="108" t="s">
        <v>68</v>
      </c>
      <c r="G32" s="109"/>
      <c r="H32" s="112"/>
    </row>
    <row r="33" s="77" customFormat="true" ht="6" hidden="false" customHeight="false" outlineLevel="0" collapsed="false">
      <c r="A33" s="93"/>
      <c r="B33" s="71"/>
      <c r="C33" s="72"/>
      <c r="D33" s="94"/>
      <c r="E33" s="83"/>
      <c r="F33" s="95"/>
      <c r="G33" s="96"/>
      <c r="I33" s="78"/>
    </row>
    <row r="34" customFormat="false" ht="27" hidden="false" customHeight="false" outlineLevel="0" collapsed="false">
      <c r="A34" s="113"/>
      <c r="D34" s="114"/>
      <c r="E34" s="86" t="s">
        <v>69</v>
      </c>
      <c r="F34" s="115" t="s">
        <v>70</v>
      </c>
      <c r="G34" s="100"/>
    </row>
    <row r="35" s="77" customFormat="true" ht="6" hidden="false" customHeight="false" outlineLevel="0" collapsed="false">
      <c r="A35" s="93"/>
      <c r="B35" s="71"/>
      <c r="C35" s="72"/>
      <c r="D35" s="94"/>
      <c r="E35" s="83"/>
      <c r="F35" s="95"/>
      <c r="G35" s="96"/>
      <c r="I35" s="78"/>
    </row>
    <row r="36" customFormat="false" ht="27" hidden="false" customHeight="false" outlineLevel="0" collapsed="false">
      <c r="A36" s="113"/>
      <c r="D36" s="114"/>
      <c r="E36" s="98" t="s">
        <v>71</v>
      </c>
      <c r="F36" s="116" t="s">
        <v>72</v>
      </c>
      <c r="G36" s="100"/>
    </row>
    <row r="37" s="77" customFormat="true" ht="6" hidden="false" customHeight="false" outlineLevel="0" collapsed="false">
      <c r="A37" s="70"/>
      <c r="B37" s="71"/>
      <c r="C37" s="72"/>
      <c r="D37" s="73"/>
      <c r="E37" s="89"/>
      <c r="F37" s="90"/>
      <c r="G37" s="73"/>
      <c r="I37" s="78"/>
    </row>
    <row r="38" customFormat="false" ht="27" hidden="false" customHeight="false" outlineLevel="0" collapsed="false">
      <c r="D38" s="79"/>
      <c r="E38" s="98" t="s">
        <v>73</v>
      </c>
      <c r="F38" s="91" t="s">
        <v>35</v>
      </c>
      <c r="G38" s="92"/>
    </row>
    <row r="39" s="77" customFormat="true" ht="6" hidden="false" customHeight="false" outlineLevel="0" collapsed="false">
      <c r="A39" s="93"/>
      <c r="B39" s="71"/>
      <c r="C39" s="72"/>
      <c r="D39" s="94"/>
      <c r="E39" s="83"/>
      <c r="F39" s="95"/>
      <c r="G39" s="96"/>
      <c r="I39" s="78"/>
    </row>
    <row r="40" customFormat="false" ht="27" hidden="false" customHeight="false" outlineLevel="0" collapsed="false">
      <c r="A40" s="117"/>
      <c r="B40" s="118"/>
      <c r="D40" s="119"/>
      <c r="E40" s="120" t="s">
        <v>74</v>
      </c>
      <c r="F40" s="101" t="s">
        <v>75</v>
      </c>
      <c r="G40" s="100"/>
    </row>
    <row r="41" customFormat="false" ht="27" hidden="false" customHeight="false" outlineLevel="0" collapsed="false">
      <c r="A41" s="117"/>
      <c r="B41" s="118"/>
      <c r="D41" s="119"/>
      <c r="E41" s="121" t="s">
        <v>76</v>
      </c>
      <c r="F41" s="101" t="s">
        <v>77</v>
      </c>
      <c r="G41" s="100"/>
    </row>
    <row r="42" customFormat="false" ht="19.5" hidden="false" customHeight="false" outlineLevel="0" collapsed="false">
      <c r="D42" s="79"/>
      <c r="E42" s="86"/>
      <c r="F42" s="103" t="s">
        <v>78</v>
      </c>
      <c r="G42" s="104"/>
    </row>
    <row r="43" customFormat="false" ht="27" hidden="false" customHeight="false" outlineLevel="0" collapsed="false">
      <c r="A43" s="117"/>
      <c r="D43" s="104"/>
      <c r="E43" s="122" t="s">
        <v>79</v>
      </c>
      <c r="F43" s="123" t="s">
        <v>80</v>
      </c>
      <c r="G43" s="100"/>
    </row>
    <row r="44" customFormat="false" ht="27" hidden="false" customHeight="false" outlineLevel="0" collapsed="false">
      <c r="A44" s="117"/>
      <c r="B44" s="118"/>
      <c r="D44" s="119"/>
      <c r="E44" s="122" t="s">
        <v>81</v>
      </c>
      <c r="F44" s="123" t="s">
        <v>82</v>
      </c>
      <c r="G44" s="100"/>
    </row>
    <row r="45" customFormat="false" ht="27" hidden="false" customHeight="false" outlineLevel="0" collapsed="false">
      <c r="A45" s="117"/>
      <c r="B45" s="118"/>
      <c r="D45" s="119"/>
      <c r="E45" s="122" t="s">
        <v>83</v>
      </c>
      <c r="F45" s="123" t="s">
        <v>84</v>
      </c>
      <c r="G45" s="100"/>
    </row>
    <row r="46" customFormat="false" ht="27" hidden="false" customHeight="false" outlineLevel="0" collapsed="false">
      <c r="D46" s="79"/>
      <c r="E46" s="122" t="s">
        <v>85</v>
      </c>
      <c r="F46" s="123" t="s">
        <v>86</v>
      </c>
      <c r="G46" s="92"/>
    </row>
    <row r="47" customFormat="false" ht="20.1" hidden="false" customHeight="true" outlineLevel="0" collapsed="false">
      <c r="A47" s="117"/>
      <c r="D47" s="104"/>
      <c r="F47" s="124"/>
      <c r="G47" s="125"/>
    </row>
    <row r="48" customFormat="false" ht="19.5" hidden="false" customHeight="false" outlineLevel="0" collapsed="false">
      <c r="A48" s="117"/>
      <c r="B48" s="118"/>
      <c r="D48" s="119"/>
      <c r="E48" s="120"/>
      <c r="F48" s="126"/>
      <c r="G48" s="125"/>
    </row>
    <row r="49" customFormat="false" ht="19.5" hidden="false" customHeight="false" outlineLevel="0" collapsed="false">
      <c r="A49" s="117"/>
      <c r="B49" s="118"/>
      <c r="D49" s="119"/>
      <c r="E49" s="120"/>
      <c r="F49" s="126"/>
      <c r="G49" s="125"/>
    </row>
    <row r="50" customFormat="false" ht="19.5" hidden="false" customHeight="false" outlineLevel="0" collapsed="false">
      <c r="A50" s="117"/>
      <c r="B50" s="118"/>
      <c r="D50" s="119"/>
      <c r="E50" s="121"/>
      <c r="F50" s="126"/>
      <c r="G50" s="125"/>
    </row>
    <row r="51" customFormat="false" ht="19.5" hidden="false" customHeight="false" outlineLevel="0" collapsed="false">
      <c r="A51" s="117"/>
      <c r="B51" s="118"/>
      <c r="D51" s="119"/>
      <c r="E51" s="120"/>
      <c r="F51" s="126"/>
      <c r="G51" s="125"/>
    </row>
    <row r="54" customFormat="false" ht="11.25" hidden="false" customHeight="false" outlineLevel="0" collapsed="false">
      <c r="E54" s="127"/>
      <c r="F54" s="127"/>
      <c r="G54" s="127"/>
      <c r="H54" s="127"/>
      <c r="I54" s="127"/>
    </row>
  </sheetData>
  <sheetProtection sheet="true" password="fa9c" objects="true" scenarios="true" formatColumns="false" formatRows="false"/>
  <mergeCells count="2">
    <mergeCell ref="E5:F5"/>
    <mergeCell ref="E54:I54"/>
  </mergeCells>
  <dataValidations count="4">
    <dataValidation allowBlank="true" error="Допускается ввод не более 900 символов!" errorStyle="stop" errorTitle="Ошибка" operator="lessThanOrEqual" showDropDown="false" showErrorMessage="true" showInputMessage="true" sqref="F18 F20:F21 F23 F25:F26 F30 F40:F41 F43:F46 F48:F51" type="textLength">
      <formula1>900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F9 F28 F38"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F15:F16 F19 F24" type="none">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F14 F36" type="list">
      <formula1>0</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B1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 min="1" style="656" width="9.14"/>
    <col collapsed="false" customWidth="true" hidden="false" outlineLevel="0" max="2" min="2" style="656" width="65.29"/>
    <col collapsed="false" customWidth="true" hidden="false" outlineLevel="0" max="3" min="3" style="656" width="41"/>
    <col collapsed="false" customWidth="false" hidden="false" outlineLevel="0" max="16384" min="4" style="656" width="9.14"/>
  </cols>
  <sheetData>
    <row r="1" customFormat="false" ht="11.25" hidden="false" customHeight="false" outlineLevel="0" collapsed="false">
      <c r="A1" s="656" t="s">
        <v>719</v>
      </c>
      <c r="B1" s="656" t="s">
        <v>721</v>
      </c>
    </row>
    <row r="2" customFormat="false" ht="11.25" hidden="false" customHeight="false" outlineLevel="0" collapsed="false">
      <c r="A2" s="656" t="n">
        <v>4190064</v>
      </c>
      <c r="B2" s="656" t="s">
        <v>136</v>
      </c>
    </row>
    <row r="3" customFormat="false" ht="11.25" hidden="false" customHeight="false" outlineLevel="0" collapsed="false">
      <c r="A3" s="656" t="n">
        <v>4190065</v>
      </c>
      <c r="B3" s="656" t="s">
        <v>722</v>
      </c>
    </row>
    <row r="4" customFormat="false" ht="11.25" hidden="false" customHeight="false" outlineLevel="0" collapsed="false">
      <c r="A4" s="656" t="n">
        <v>4190066</v>
      </c>
      <c r="B4" s="656" t="s">
        <v>723</v>
      </c>
    </row>
    <row r="5" customFormat="false" ht="11.25" hidden="false" customHeight="false" outlineLevel="0" collapsed="false">
      <c r="A5" s="656" t="n">
        <v>4190067</v>
      </c>
      <c r="B5" s="656" t="s">
        <v>724</v>
      </c>
    </row>
    <row r="6" customFormat="false" ht="11.25" hidden="false" customHeight="false" outlineLevel="0" collapsed="false">
      <c r="A6" s="656" t="n">
        <v>4190068</v>
      </c>
      <c r="B6" s="656" t="s">
        <v>725</v>
      </c>
    </row>
    <row r="7" customFormat="false" ht="11.25" hidden="false" customHeight="false" outlineLevel="0" collapsed="false">
      <c r="A7" s="656" t="n">
        <v>4190069</v>
      </c>
      <c r="B7" s="656" t="s">
        <v>726</v>
      </c>
    </row>
    <row r="8" customFormat="false" ht="11.25" hidden="false" customHeight="false" outlineLevel="0" collapsed="false">
      <c r="A8" s="656" t="n">
        <v>4190070</v>
      </c>
      <c r="B8" s="656" t="s">
        <v>727</v>
      </c>
    </row>
    <row r="9" customFormat="false" ht="11.25" hidden="false" customHeight="false" outlineLevel="0" collapsed="false">
      <c r="A9" s="656" t="n">
        <v>4190071</v>
      </c>
      <c r="B9" s="656" t="s">
        <v>728</v>
      </c>
    </row>
    <row r="10" customFormat="false" ht="11.25" hidden="false" customHeight="false" outlineLevel="0" collapsed="false">
      <c r="A10" s="656" t="n">
        <v>4190072</v>
      </c>
      <c r="B10" s="656" t="s">
        <v>729</v>
      </c>
    </row>
    <row r="11" customFormat="false" ht="11.25" hidden="false" customHeight="false" outlineLevel="0" collapsed="false">
      <c r="A11" s="656" t="n">
        <v>4190073</v>
      </c>
      <c r="B11" s="656" t="s">
        <v>730</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2.75" zeroHeight="false" outlineLevelRow="0" outlineLevelCol="0"/>
  <cols>
    <col collapsed="false" customWidth="false" hidden="false" outlineLevel="0" max="16384" min="1" style="696" width="9.14"/>
  </cols>
  <sheetData>
    <row r="1" customFormat="false" ht="12.75" hidden="false" customHeight="false" outlineLevel="0" collapsed="false">
      <c r="A1" s="697"/>
    </row>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B23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true" hidden="false" outlineLevel="0" max="1" min="1" style="698" width="36.29"/>
    <col collapsed="false" customWidth="true" hidden="false" outlineLevel="0" max="2" min="2" style="698" width="21.14"/>
    <col collapsed="false" customWidth="false" hidden="false" outlineLevel="0" max="16384" min="3" style="699" width="9.14"/>
  </cols>
  <sheetData>
    <row r="1" customFormat="false" ht="11.25" hidden="false" customHeight="false" outlineLevel="0" collapsed="false">
      <c r="A1" s="700" t="s">
        <v>731</v>
      </c>
      <c r="B1" s="700" t="s">
        <v>732</v>
      </c>
    </row>
    <row r="2" customFormat="false" ht="11.25" hidden="false" customHeight="false" outlineLevel="0" collapsed="false">
      <c r="A2" s="2" t="s">
        <v>733</v>
      </c>
      <c r="B2" s="2" t="s">
        <v>734</v>
      </c>
    </row>
    <row r="3" customFormat="false" ht="11.25" hidden="false" customHeight="false" outlineLevel="0" collapsed="false">
      <c r="A3" s="2" t="s">
        <v>735</v>
      </c>
      <c r="B3" s="2" t="s">
        <v>736</v>
      </c>
    </row>
    <row r="4" customFormat="false" ht="11.25" hidden="false" customHeight="false" outlineLevel="0" collapsed="false">
      <c r="A4" s="2" t="s">
        <v>737</v>
      </c>
      <c r="B4" s="2" t="s">
        <v>738</v>
      </c>
    </row>
    <row r="5" customFormat="false" ht="11.25" hidden="false" customHeight="false" outlineLevel="0" collapsed="false">
      <c r="A5" s="2" t="s">
        <v>739</v>
      </c>
      <c r="B5" s="2" t="s">
        <v>740</v>
      </c>
    </row>
    <row r="6" customFormat="false" ht="11.25" hidden="false" customHeight="false" outlineLevel="0" collapsed="false">
      <c r="A6" s="2" t="s">
        <v>741</v>
      </c>
      <c r="B6" s="2" t="s">
        <v>742</v>
      </c>
    </row>
    <row r="7" customFormat="false" ht="11.25" hidden="false" customHeight="false" outlineLevel="0" collapsed="false">
      <c r="A7" s="2" t="s">
        <v>743</v>
      </c>
      <c r="B7" s="2" t="s">
        <v>744</v>
      </c>
    </row>
    <row r="8" customFormat="false" ht="11.25" hidden="false" customHeight="false" outlineLevel="0" collapsed="false">
      <c r="A8" s="2" t="s">
        <v>745</v>
      </c>
      <c r="B8" s="2" t="s">
        <v>746</v>
      </c>
    </row>
    <row r="9" customFormat="false" ht="11.25" hidden="false" customHeight="false" outlineLevel="0" collapsed="false">
      <c r="A9" s="2" t="s">
        <v>747</v>
      </c>
      <c r="B9" s="2" t="s">
        <v>748</v>
      </c>
    </row>
    <row r="10" customFormat="false" ht="11.25" hidden="false" customHeight="false" outlineLevel="0" collapsed="false">
      <c r="A10" s="2" t="s">
        <v>749</v>
      </c>
      <c r="B10" s="2" t="s">
        <v>750</v>
      </c>
    </row>
    <row r="11" customFormat="false" ht="11.25" hidden="false" customHeight="false" outlineLevel="0" collapsed="false">
      <c r="A11" s="2" t="s">
        <v>751</v>
      </c>
      <c r="B11" s="2" t="s">
        <v>752</v>
      </c>
    </row>
    <row r="12" customFormat="false" ht="11.25" hidden="false" customHeight="false" outlineLevel="0" collapsed="false">
      <c r="A12" s="2" t="s">
        <v>753</v>
      </c>
      <c r="B12" s="2" t="s">
        <v>754</v>
      </c>
    </row>
    <row r="13" customFormat="false" ht="11.25" hidden="false" customHeight="false" outlineLevel="0" collapsed="false">
      <c r="A13" s="2" t="s">
        <v>755</v>
      </c>
      <c r="B13" s="2" t="s">
        <v>756</v>
      </c>
    </row>
    <row r="14" customFormat="false" ht="11.25" hidden="false" customHeight="false" outlineLevel="0" collapsed="false">
      <c r="A14" s="2" t="s">
        <v>757</v>
      </c>
      <c r="B14" s="2" t="s">
        <v>758</v>
      </c>
    </row>
    <row r="15" customFormat="false" ht="11.25" hidden="false" customHeight="false" outlineLevel="0" collapsed="false">
      <c r="A15" s="2" t="s">
        <v>759</v>
      </c>
      <c r="B15" s="2" t="s">
        <v>760</v>
      </c>
    </row>
    <row r="16" customFormat="false" ht="11.25" hidden="false" customHeight="false" outlineLevel="0" collapsed="false">
      <c r="A16" s="2" t="s">
        <v>761</v>
      </c>
      <c r="B16" s="2" t="s">
        <v>762</v>
      </c>
    </row>
    <row r="17" customFormat="false" ht="11.25" hidden="false" customHeight="false" outlineLevel="0" collapsed="false">
      <c r="A17" s="2" t="s">
        <v>763</v>
      </c>
      <c r="B17" s="2" t="s">
        <v>764</v>
      </c>
    </row>
    <row r="18" customFormat="false" ht="11.25" hidden="false" customHeight="false" outlineLevel="0" collapsed="false">
      <c r="A18" s="2" t="s">
        <v>765</v>
      </c>
      <c r="B18" s="2" t="s">
        <v>766</v>
      </c>
    </row>
    <row r="19" customFormat="false" ht="11.25" hidden="false" customHeight="false" outlineLevel="0" collapsed="false">
      <c r="A19" s="2" t="s">
        <v>767</v>
      </c>
      <c r="B19" s="2" t="s">
        <v>768</v>
      </c>
    </row>
    <row r="20" customFormat="false" ht="11.25" hidden="false" customHeight="false" outlineLevel="0" collapsed="false">
      <c r="A20" s="2" t="s">
        <v>769</v>
      </c>
      <c r="B20" s="2" t="s">
        <v>770</v>
      </c>
    </row>
    <row r="21" customFormat="false" ht="11.25" hidden="false" customHeight="false" outlineLevel="0" collapsed="false">
      <c r="A21" s="2" t="s">
        <v>771</v>
      </c>
      <c r="B21" s="2" t="s">
        <v>772</v>
      </c>
    </row>
    <row r="22" customFormat="false" ht="11.25" hidden="false" customHeight="false" outlineLevel="0" collapsed="false">
      <c r="A22" s="2" t="s">
        <v>773</v>
      </c>
      <c r="B22" s="2" t="s">
        <v>774</v>
      </c>
    </row>
    <row r="23" customFormat="false" ht="11.25" hidden="false" customHeight="false" outlineLevel="0" collapsed="false">
      <c r="A23" s="2" t="s">
        <v>775</v>
      </c>
      <c r="B23" s="2" t="s">
        <v>776</v>
      </c>
    </row>
    <row r="24" customFormat="false" ht="11.25" hidden="false" customHeight="false" outlineLevel="0" collapsed="false">
      <c r="A24" s="2" t="s">
        <v>777</v>
      </c>
      <c r="B24" s="2" t="s">
        <v>778</v>
      </c>
    </row>
    <row r="25" customFormat="false" ht="11.25" hidden="false" customHeight="false" outlineLevel="0" collapsed="false">
      <c r="A25" s="2" t="s">
        <v>779</v>
      </c>
      <c r="B25" s="2" t="s">
        <v>780</v>
      </c>
    </row>
    <row r="26" customFormat="false" ht="11.25" hidden="false" customHeight="false" outlineLevel="0" collapsed="false">
      <c r="A26" s="2" t="s">
        <v>781</v>
      </c>
      <c r="B26" s="2" t="s">
        <v>782</v>
      </c>
    </row>
    <row r="27" customFormat="false" ht="11.25" hidden="false" customHeight="false" outlineLevel="0" collapsed="false">
      <c r="A27" s="2" t="s">
        <v>783</v>
      </c>
      <c r="B27" s="2" t="s">
        <v>784</v>
      </c>
    </row>
    <row r="28" customFormat="false" ht="11.25" hidden="false" customHeight="false" outlineLevel="0" collapsed="false">
      <c r="A28" s="2" t="s">
        <v>785</v>
      </c>
      <c r="B28" s="2" t="s">
        <v>786</v>
      </c>
    </row>
    <row r="29" customFormat="false" ht="11.25" hidden="false" customHeight="false" outlineLevel="0" collapsed="false">
      <c r="A29" s="2" t="s">
        <v>787</v>
      </c>
      <c r="B29" s="2" t="s">
        <v>788</v>
      </c>
    </row>
    <row r="30" customFormat="false" ht="11.25" hidden="false" customHeight="false" outlineLevel="0" collapsed="false">
      <c r="A30" s="2" t="s">
        <v>789</v>
      </c>
      <c r="B30" s="2" t="s">
        <v>790</v>
      </c>
    </row>
    <row r="31" customFormat="false" ht="11.25" hidden="false" customHeight="false" outlineLevel="0" collapsed="false">
      <c r="A31" s="2" t="s">
        <v>791</v>
      </c>
      <c r="B31" s="2" t="s">
        <v>792</v>
      </c>
    </row>
    <row r="32" customFormat="false" ht="11.25" hidden="false" customHeight="false" outlineLevel="0" collapsed="false">
      <c r="A32" s="2" t="s">
        <v>793</v>
      </c>
      <c r="B32" s="2" t="s">
        <v>794</v>
      </c>
    </row>
    <row r="33" customFormat="false" ht="11.25" hidden="false" customHeight="false" outlineLevel="0" collapsed="false">
      <c r="A33" s="2" t="s">
        <v>795</v>
      </c>
      <c r="B33" s="2" t="s">
        <v>796</v>
      </c>
    </row>
    <row r="34" customFormat="false" ht="11.25" hidden="false" customHeight="false" outlineLevel="0" collapsed="false">
      <c r="A34" s="2" t="s">
        <v>797</v>
      </c>
      <c r="B34" s="2" t="s">
        <v>798</v>
      </c>
    </row>
    <row r="35" customFormat="false" ht="11.25" hidden="false" customHeight="false" outlineLevel="0" collapsed="false">
      <c r="A35" s="2" t="s">
        <v>799</v>
      </c>
      <c r="B35" s="2" t="s">
        <v>800</v>
      </c>
    </row>
    <row r="36" customFormat="false" ht="11.25" hidden="false" customHeight="false" outlineLevel="0" collapsed="false">
      <c r="A36" s="2" t="s">
        <v>801</v>
      </c>
      <c r="B36" s="2" t="s">
        <v>802</v>
      </c>
    </row>
    <row r="37" customFormat="false" ht="11.25" hidden="false" customHeight="false" outlineLevel="0" collapsed="false">
      <c r="A37" s="2" t="s">
        <v>803</v>
      </c>
      <c r="B37" s="2" t="s">
        <v>804</v>
      </c>
    </row>
    <row r="38" customFormat="false" ht="11.25" hidden="false" customHeight="false" outlineLevel="0" collapsed="false">
      <c r="A38" s="2"/>
      <c r="B38" s="2" t="s">
        <v>805</v>
      </c>
    </row>
    <row r="39" customFormat="false" ht="11.25" hidden="false" customHeight="false" outlineLevel="0" collapsed="false">
      <c r="A39" s="2"/>
      <c r="B39" s="2" t="s">
        <v>806</v>
      </c>
    </row>
    <row r="40" customFormat="false" ht="11.25" hidden="false" customHeight="false" outlineLevel="0" collapsed="false">
      <c r="A40" s="2"/>
      <c r="B40" s="2" t="s">
        <v>807</v>
      </c>
    </row>
    <row r="41" customFormat="false" ht="11.25" hidden="false" customHeight="false" outlineLevel="0" collapsed="false">
      <c r="A41" s="2"/>
      <c r="B41" s="2" t="s">
        <v>808</v>
      </c>
    </row>
    <row r="42" customFormat="false" ht="11.25" hidden="false" customHeight="false" outlineLevel="0" collapsed="false">
      <c r="A42" s="2"/>
      <c r="B42" s="2" t="s">
        <v>809</v>
      </c>
    </row>
    <row r="43" customFormat="false" ht="11.25" hidden="false" customHeight="false" outlineLevel="0" collapsed="false">
      <c r="A43" s="2"/>
      <c r="B43" s="2"/>
    </row>
    <row r="44" customFormat="false" ht="11.25" hidden="false" customHeight="false" outlineLevel="0" collapsed="false">
      <c r="A44" s="2"/>
      <c r="B44" s="2"/>
    </row>
    <row r="45" customFormat="false" ht="11.25" hidden="false" customHeight="false" outlineLevel="0" collapsed="false">
      <c r="A45" s="2"/>
      <c r="B45" s="2"/>
    </row>
    <row r="46" customFormat="false" ht="11.25" hidden="false" customHeight="false" outlineLevel="0" collapsed="false">
      <c r="A46" s="2"/>
      <c r="B46" s="2"/>
    </row>
    <row r="47" customFormat="false" ht="11.25" hidden="false" customHeight="false" outlineLevel="0" collapsed="false">
      <c r="A47" s="2"/>
      <c r="B47" s="2"/>
    </row>
    <row r="48" customFormat="false" ht="11.25" hidden="false" customHeight="false" outlineLevel="0" collapsed="false">
      <c r="A48" s="2"/>
      <c r="B48" s="2"/>
    </row>
    <row r="49" customFormat="false" ht="11.25" hidden="false" customHeight="false" outlineLevel="0" collapsed="false">
      <c r="A49" s="2"/>
      <c r="B49" s="2"/>
    </row>
    <row r="50" customFormat="false" ht="11.25" hidden="false" customHeight="false" outlineLevel="0" collapsed="false">
      <c r="A50" s="2"/>
      <c r="B50" s="2"/>
    </row>
    <row r="51" customFormat="false" ht="11.25" hidden="false" customHeight="false" outlineLevel="0" collapsed="false">
      <c r="A51" s="2"/>
      <c r="B51" s="2"/>
    </row>
    <row r="52" customFormat="false" ht="11.25" hidden="false" customHeight="false" outlineLevel="0" collapsed="false">
      <c r="A52" s="2"/>
      <c r="B52" s="2"/>
    </row>
    <row r="53" customFormat="false" ht="11.25" hidden="false" customHeight="false" outlineLevel="0" collapsed="false">
      <c r="A53" s="2"/>
      <c r="B53" s="2"/>
    </row>
    <row r="54" customFormat="false" ht="11.25" hidden="false" customHeight="false" outlineLevel="0" collapsed="false">
      <c r="A54" s="2"/>
      <c r="B54" s="2"/>
    </row>
    <row r="55" customFormat="false" ht="11.25" hidden="false" customHeight="false" outlineLevel="0" collapsed="false">
      <c r="A55" s="2"/>
      <c r="B55" s="2"/>
    </row>
    <row r="56" customFormat="false" ht="11.25" hidden="false" customHeight="false" outlineLevel="0" collapsed="false">
      <c r="A56" s="2"/>
      <c r="B56" s="2"/>
    </row>
    <row r="57" customFormat="false" ht="11.25" hidden="false" customHeight="false" outlineLevel="0" collapsed="false">
      <c r="A57" s="2"/>
      <c r="B57" s="2"/>
    </row>
    <row r="58" customFormat="false" ht="11.25" hidden="false" customHeight="false" outlineLevel="0" collapsed="false">
      <c r="A58" s="2"/>
      <c r="B58" s="2"/>
    </row>
    <row r="59" customFormat="false" ht="11.25" hidden="false" customHeight="false" outlineLevel="0" collapsed="false">
      <c r="A59" s="2"/>
      <c r="B59" s="2"/>
    </row>
    <row r="60" customFormat="false" ht="11.25" hidden="false" customHeight="false" outlineLevel="0" collapsed="false">
      <c r="A60" s="2"/>
      <c r="B60" s="2"/>
    </row>
    <row r="61" customFormat="false" ht="11.25" hidden="false" customHeight="false" outlineLevel="0" collapsed="false">
      <c r="A61" s="2"/>
      <c r="B61" s="2"/>
    </row>
    <row r="62" customFormat="false" ht="11.25" hidden="false" customHeight="false" outlineLevel="0" collapsed="false">
      <c r="A62" s="2"/>
      <c r="B62" s="2"/>
    </row>
    <row r="63" customFormat="false" ht="11.25" hidden="false" customHeight="false" outlineLevel="0" collapsed="false">
      <c r="A63" s="2"/>
      <c r="B63" s="2"/>
    </row>
    <row r="64" customFormat="false" ht="11.25" hidden="false" customHeight="false" outlineLevel="0" collapsed="false">
      <c r="A64" s="2"/>
      <c r="B64" s="2"/>
    </row>
    <row r="65" customFormat="false" ht="11.25" hidden="false" customHeight="false" outlineLevel="0" collapsed="false">
      <c r="A65" s="2"/>
      <c r="B65" s="2"/>
    </row>
    <row r="66" customFormat="false" ht="11.25" hidden="false" customHeight="false" outlineLevel="0" collapsed="false">
      <c r="A66" s="2"/>
      <c r="B66" s="2"/>
    </row>
    <row r="67" customFormat="false" ht="11.25" hidden="false" customHeight="false" outlineLevel="0" collapsed="false">
      <c r="A67" s="2"/>
      <c r="B67" s="2"/>
    </row>
    <row r="68" customFormat="false" ht="11.25" hidden="false" customHeight="false" outlineLevel="0" collapsed="false">
      <c r="A68" s="2"/>
      <c r="B68" s="2"/>
    </row>
    <row r="69" customFormat="false" ht="11.25" hidden="false" customHeight="false" outlineLevel="0" collapsed="false">
      <c r="A69" s="2"/>
      <c r="B69" s="2"/>
    </row>
    <row r="70" customFormat="false" ht="11.25" hidden="false" customHeight="false" outlineLevel="0" collapsed="false">
      <c r="A70" s="2"/>
      <c r="B70" s="2"/>
    </row>
    <row r="71" customFormat="false" ht="11.25" hidden="false" customHeight="false" outlineLevel="0" collapsed="false">
      <c r="A71" s="2"/>
      <c r="B71" s="2"/>
    </row>
    <row r="72" customFormat="false" ht="11.25" hidden="false" customHeight="false" outlineLevel="0" collapsed="false">
      <c r="A72" s="2"/>
      <c r="B72" s="2"/>
    </row>
    <row r="73" customFormat="false" ht="11.25" hidden="false" customHeight="false" outlineLevel="0" collapsed="false">
      <c r="A73" s="2"/>
      <c r="B73" s="2"/>
    </row>
    <row r="74" customFormat="false" ht="11.25" hidden="false" customHeight="false" outlineLevel="0" collapsed="false">
      <c r="A74" s="2"/>
      <c r="B74" s="2"/>
    </row>
    <row r="75" customFormat="false" ht="11.25" hidden="false" customHeight="false" outlineLevel="0" collapsed="false">
      <c r="A75" s="2"/>
      <c r="B75" s="2"/>
    </row>
    <row r="76" customFormat="false" ht="11.25" hidden="false" customHeight="false" outlineLevel="0" collapsed="false">
      <c r="A76" s="2"/>
      <c r="B76" s="2"/>
    </row>
    <row r="77" customFormat="false" ht="11.25" hidden="false" customHeight="false" outlineLevel="0" collapsed="false">
      <c r="A77" s="2"/>
      <c r="B77" s="2"/>
    </row>
    <row r="78" customFormat="false" ht="11.25" hidden="false" customHeight="false" outlineLevel="0" collapsed="false">
      <c r="A78" s="2"/>
      <c r="B78" s="2"/>
    </row>
    <row r="79" customFormat="false" ht="11.25" hidden="false" customHeight="false" outlineLevel="0" collapsed="false">
      <c r="A79" s="2"/>
      <c r="B79" s="2"/>
    </row>
    <row r="80" customFormat="false" ht="11.25" hidden="false" customHeight="false" outlineLevel="0" collapsed="false">
      <c r="A80" s="2"/>
      <c r="B80" s="2"/>
    </row>
    <row r="81" customFormat="false" ht="11.25" hidden="false" customHeight="false" outlineLevel="0" collapsed="false">
      <c r="A81" s="2"/>
      <c r="B81" s="2"/>
    </row>
    <row r="82" customFormat="false" ht="11.25" hidden="false" customHeight="false" outlineLevel="0" collapsed="false">
      <c r="A82" s="2"/>
      <c r="B82" s="2"/>
    </row>
    <row r="83" customFormat="false" ht="11.25" hidden="false" customHeight="false" outlineLevel="0" collapsed="false">
      <c r="A83" s="2"/>
      <c r="B83" s="2"/>
    </row>
    <row r="84" customFormat="false" ht="11.25" hidden="false" customHeight="false" outlineLevel="0" collapsed="false">
      <c r="A84" s="2"/>
      <c r="B84" s="2"/>
    </row>
    <row r="85" customFormat="false" ht="11.25" hidden="false" customHeight="false" outlineLevel="0" collapsed="false">
      <c r="A85" s="2"/>
      <c r="B85" s="2"/>
    </row>
    <row r="86" customFormat="false" ht="11.25" hidden="false" customHeight="false" outlineLevel="0" collapsed="false">
      <c r="A86" s="2"/>
      <c r="B86" s="2"/>
    </row>
    <row r="87" customFormat="false" ht="11.25" hidden="false" customHeight="false" outlineLevel="0" collapsed="false">
      <c r="A87" s="2"/>
      <c r="B87" s="2"/>
    </row>
    <row r="88" customFormat="false" ht="11.25" hidden="false" customHeight="false" outlineLevel="0" collapsed="false">
      <c r="A88" s="2"/>
      <c r="B88" s="2"/>
    </row>
    <row r="89" customFormat="false" ht="11.25" hidden="false" customHeight="false" outlineLevel="0" collapsed="false">
      <c r="A89" s="2"/>
      <c r="B89" s="2"/>
    </row>
    <row r="90" customFormat="false" ht="11.25" hidden="false" customHeight="false" outlineLevel="0" collapsed="false">
      <c r="A90" s="2"/>
      <c r="B90" s="2"/>
    </row>
    <row r="91" customFormat="false" ht="11.25" hidden="false" customHeight="false" outlineLevel="0" collapsed="false">
      <c r="A91" s="2"/>
      <c r="B91" s="2"/>
    </row>
    <row r="92" customFormat="false" ht="11.25" hidden="false" customHeight="false" outlineLevel="0" collapsed="false">
      <c r="A92" s="2"/>
      <c r="B92" s="2"/>
    </row>
    <row r="93" customFormat="false" ht="11.25" hidden="false" customHeight="false" outlineLevel="0" collapsed="false">
      <c r="A93" s="2"/>
      <c r="B93" s="2"/>
    </row>
    <row r="94" customFormat="false" ht="11.25" hidden="false" customHeight="false" outlineLevel="0" collapsed="false">
      <c r="A94" s="2"/>
      <c r="B94" s="2"/>
    </row>
    <row r="95" customFormat="false" ht="11.25" hidden="false" customHeight="false" outlineLevel="0" collapsed="false">
      <c r="A95" s="2"/>
      <c r="B95" s="2"/>
    </row>
    <row r="96" customFormat="false" ht="11.25" hidden="false" customHeight="false" outlineLevel="0" collapsed="false">
      <c r="A96" s="2"/>
      <c r="B96" s="2"/>
    </row>
    <row r="97" customFormat="false" ht="11.25" hidden="false" customHeight="false" outlineLevel="0" collapsed="false">
      <c r="A97" s="2"/>
      <c r="B97" s="2"/>
    </row>
    <row r="98" customFormat="false" ht="11.25" hidden="false" customHeight="false" outlineLevel="0" collapsed="false">
      <c r="A98" s="2"/>
      <c r="B98" s="2"/>
    </row>
    <row r="99" customFormat="false" ht="11.25" hidden="false" customHeight="false" outlineLevel="0" collapsed="false">
      <c r="A99" s="2"/>
      <c r="B99" s="2"/>
    </row>
    <row r="100" customFormat="false" ht="11.25" hidden="false" customHeight="false" outlineLevel="0" collapsed="false">
      <c r="A100" s="2"/>
      <c r="B100" s="2"/>
    </row>
    <row r="101" customFormat="false" ht="11.25" hidden="false" customHeight="false" outlineLevel="0" collapsed="false">
      <c r="A101" s="2"/>
      <c r="B101" s="2"/>
    </row>
    <row r="102" customFormat="false" ht="11.25" hidden="false" customHeight="false" outlineLevel="0" collapsed="false">
      <c r="A102" s="2"/>
      <c r="B102" s="2"/>
    </row>
    <row r="103" customFormat="false" ht="11.25" hidden="false" customHeight="false" outlineLevel="0" collapsed="false">
      <c r="A103" s="2"/>
      <c r="B103" s="2"/>
    </row>
    <row r="104" customFormat="false" ht="11.25" hidden="false" customHeight="false" outlineLevel="0" collapsed="false">
      <c r="A104" s="2"/>
      <c r="B104" s="2"/>
    </row>
    <row r="105" customFormat="false" ht="11.25" hidden="false" customHeight="false" outlineLevel="0" collapsed="false">
      <c r="A105" s="2"/>
      <c r="B105" s="2"/>
    </row>
    <row r="106" customFormat="false" ht="11.25" hidden="false" customHeight="false" outlineLevel="0" collapsed="false">
      <c r="A106" s="2"/>
      <c r="B106" s="2"/>
    </row>
    <row r="107" customFormat="false" ht="11.25" hidden="false" customHeight="false" outlineLevel="0" collapsed="false">
      <c r="A107" s="2"/>
      <c r="B107" s="2"/>
    </row>
    <row r="108" customFormat="false" ht="11.25" hidden="false" customHeight="false" outlineLevel="0" collapsed="false">
      <c r="A108" s="2"/>
      <c r="B108" s="2"/>
    </row>
    <row r="109" customFormat="false" ht="11.25" hidden="false" customHeight="false" outlineLevel="0" collapsed="false">
      <c r="A109" s="2"/>
      <c r="B109" s="2"/>
    </row>
    <row r="110" customFormat="false" ht="11.25" hidden="false" customHeight="false" outlineLevel="0" collapsed="false">
      <c r="A110" s="2"/>
      <c r="B110" s="2"/>
    </row>
    <row r="111" customFormat="false" ht="11.25" hidden="false" customHeight="false" outlineLevel="0" collapsed="false">
      <c r="A111" s="2"/>
      <c r="B111" s="2"/>
    </row>
    <row r="112" customFormat="false" ht="11.25" hidden="false" customHeight="false" outlineLevel="0" collapsed="false">
      <c r="A112" s="2"/>
      <c r="B112" s="2"/>
    </row>
    <row r="113" customFormat="false" ht="11.25" hidden="false" customHeight="false" outlineLevel="0" collapsed="false">
      <c r="A113" s="2"/>
      <c r="B113" s="2"/>
    </row>
    <row r="114" customFormat="false" ht="11.25" hidden="false" customHeight="false" outlineLevel="0" collapsed="false">
      <c r="A114" s="2"/>
      <c r="B114" s="2"/>
    </row>
    <row r="115" customFormat="false" ht="11.25" hidden="false" customHeight="false" outlineLevel="0" collapsed="false">
      <c r="A115" s="2"/>
      <c r="B115" s="2"/>
    </row>
    <row r="116" customFormat="false" ht="11.25" hidden="false" customHeight="false" outlineLevel="0" collapsed="false">
      <c r="A116" s="2"/>
      <c r="B116" s="2"/>
    </row>
    <row r="117" customFormat="false" ht="11.25" hidden="false" customHeight="false" outlineLevel="0" collapsed="false">
      <c r="A117" s="2"/>
      <c r="B117" s="2"/>
    </row>
    <row r="118" customFormat="false" ht="11.25" hidden="false" customHeight="false" outlineLevel="0" collapsed="false">
      <c r="A118" s="2"/>
      <c r="B118" s="2"/>
    </row>
    <row r="119" customFormat="false" ht="11.25" hidden="false" customHeight="false" outlineLevel="0" collapsed="false">
      <c r="A119" s="2"/>
      <c r="B119" s="2"/>
    </row>
    <row r="120" customFormat="false" ht="11.25" hidden="false" customHeight="false" outlineLevel="0" collapsed="false">
      <c r="A120" s="2"/>
      <c r="B120" s="2"/>
    </row>
    <row r="121" customFormat="false" ht="11.25" hidden="false" customHeight="false" outlineLevel="0" collapsed="false">
      <c r="A121" s="2"/>
      <c r="B121" s="2"/>
    </row>
    <row r="122" customFormat="false" ht="11.25" hidden="false" customHeight="false" outlineLevel="0" collapsed="false">
      <c r="A122" s="2"/>
      <c r="B122" s="2"/>
    </row>
    <row r="123" customFormat="false" ht="11.25" hidden="false" customHeight="false" outlineLevel="0" collapsed="false">
      <c r="A123" s="2"/>
      <c r="B123" s="2"/>
    </row>
    <row r="124" customFormat="false" ht="11.25" hidden="false" customHeight="false" outlineLevel="0" collapsed="false">
      <c r="A124" s="2"/>
      <c r="B124" s="2"/>
    </row>
    <row r="125" customFormat="false" ht="11.25" hidden="false" customHeight="false" outlineLevel="0" collapsed="false">
      <c r="A125" s="2"/>
      <c r="B125" s="2"/>
    </row>
    <row r="126" customFormat="false" ht="11.25" hidden="false" customHeight="false" outlineLevel="0" collapsed="false">
      <c r="A126" s="2"/>
      <c r="B126" s="2"/>
    </row>
    <row r="127" customFormat="false" ht="11.25" hidden="false" customHeight="false" outlineLevel="0" collapsed="false">
      <c r="A127" s="2"/>
      <c r="B127" s="2"/>
    </row>
    <row r="128" customFormat="false" ht="11.25" hidden="false" customHeight="false" outlineLevel="0" collapsed="false">
      <c r="A128" s="2"/>
      <c r="B128" s="2"/>
    </row>
    <row r="129" customFormat="false" ht="11.25" hidden="false" customHeight="false" outlineLevel="0" collapsed="false">
      <c r="A129" s="2"/>
      <c r="B129" s="2"/>
    </row>
    <row r="130" customFormat="false" ht="11.25" hidden="false" customHeight="false" outlineLevel="0" collapsed="false">
      <c r="A130" s="2"/>
      <c r="B130" s="2"/>
    </row>
    <row r="131" customFormat="false" ht="11.25" hidden="false" customHeight="false" outlineLevel="0" collapsed="false">
      <c r="A131" s="2"/>
      <c r="B131" s="2"/>
    </row>
    <row r="132" customFormat="false" ht="11.25" hidden="false" customHeight="false" outlineLevel="0" collapsed="false">
      <c r="A132" s="2"/>
      <c r="B132" s="2"/>
    </row>
    <row r="133" customFormat="false" ht="11.25" hidden="false" customHeight="false" outlineLevel="0" collapsed="false">
      <c r="A133" s="2"/>
      <c r="B133" s="2"/>
    </row>
    <row r="134" customFormat="false" ht="11.25" hidden="false" customHeight="false" outlineLevel="0" collapsed="false">
      <c r="A134" s="2"/>
      <c r="B134" s="2"/>
    </row>
    <row r="135" customFormat="false" ht="11.25" hidden="false" customHeight="false" outlineLevel="0" collapsed="false">
      <c r="A135" s="2"/>
      <c r="B135" s="2"/>
    </row>
    <row r="136" customFormat="false" ht="11.25" hidden="false" customHeight="false" outlineLevel="0" collapsed="false">
      <c r="A136" s="2"/>
      <c r="B136" s="2"/>
    </row>
    <row r="137" customFormat="false" ht="11.25" hidden="false" customHeight="false" outlineLevel="0" collapsed="false">
      <c r="A137" s="2"/>
      <c r="B137" s="2"/>
    </row>
    <row r="138" customFormat="false" ht="11.25" hidden="false" customHeight="false" outlineLevel="0" collapsed="false">
      <c r="A138" s="2"/>
      <c r="B138" s="2"/>
    </row>
    <row r="139" customFormat="false" ht="11.25" hidden="false" customHeight="false" outlineLevel="0" collapsed="false">
      <c r="A139" s="2"/>
      <c r="B139" s="2"/>
    </row>
    <row r="140" customFormat="false" ht="11.25" hidden="false" customHeight="false" outlineLevel="0" collapsed="false">
      <c r="A140" s="2"/>
      <c r="B140" s="2"/>
    </row>
    <row r="141" customFormat="false" ht="11.25" hidden="false" customHeight="false" outlineLevel="0" collapsed="false">
      <c r="A141" s="2"/>
      <c r="B141" s="2"/>
    </row>
    <row r="142" customFormat="false" ht="11.25" hidden="false" customHeight="false" outlineLevel="0" collapsed="false">
      <c r="A142" s="2"/>
      <c r="B142" s="2"/>
    </row>
    <row r="143" customFormat="false" ht="11.25" hidden="false" customHeight="false" outlineLevel="0" collapsed="false">
      <c r="A143" s="2"/>
      <c r="B143" s="2"/>
    </row>
    <row r="144" customFormat="false" ht="11.25" hidden="false" customHeight="false" outlineLevel="0" collapsed="false">
      <c r="A144" s="2"/>
      <c r="B144" s="2"/>
    </row>
    <row r="145" customFormat="false" ht="11.25" hidden="false" customHeight="false" outlineLevel="0" collapsed="false">
      <c r="A145" s="2"/>
      <c r="B145" s="2"/>
    </row>
    <row r="146" customFormat="false" ht="11.25" hidden="false" customHeight="false" outlineLevel="0" collapsed="false">
      <c r="A146" s="2"/>
      <c r="B146" s="2"/>
    </row>
    <row r="147" customFormat="false" ht="11.25" hidden="false" customHeight="false" outlineLevel="0" collapsed="false">
      <c r="A147" s="2"/>
      <c r="B147" s="2"/>
    </row>
    <row r="148" customFormat="false" ht="11.25" hidden="false" customHeight="false" outlineLevel="0" collapsed="false">
      <c r="A148" s="2"/>
      <c r="B148" s="2"/>
    </row>
    <row r="149" customFormat="false" ht="11.25" hidden="false" customHeight="false" outlineLevel="0" collapsed="false">
      <c r="A149" s="2"/>
      <c r="B149" s="2"/>
    </row>
    <row r="150" customFormat="false" ht="11.25" hidden="false" customHeight="false" outlineLevel="0" collapsed="false">
      <c r="A150" s="2"/>
      <c r="B150" s="2"/>
    </row>
    <row r="151" customFormat="false" ht="11.25" hidden="false" customHeight="false" outlineLevel="0" collapsed="false">
      <c r="A151" s="2"/>
      <c r="B151" s="2"/>
    </row>
    <row r="152" customFormat="false" ht="11.25" hidden="false" customHeight="false" outlineLevel="0" collapsed="false">
      <c r="A152" s="2"/>
      <c r="B152" s="2"/>
    </row>
    <row r="153" customFormat="false" ht="11.25" hidden="false" customHeight="false" outlineLevel="0" collapsed="false">
      <c r="A153" s="2"/>
      <c r="B153" s="2"/>
    </row>
    <row r="154" customFormat="false" ht="11.25" hidden="false" customHeight="false" outlineLevel="0" collapsed="false">
      <c r="A154" s="2"/>
      <c r="B154" s="2"/>
    </row>
    <row r="155" customFormat="false" ht="11.25" hidden="false" customHeight="false" outlineLevel="0" collapsed="false">
      <c r="A155" s="2"/>
      <c r="B155" s="2"/>
    </row>
    <row r="156" customFormat="false" ht="11.25" hidden="false" customHeight="false" outlineLevel="0" collapsed="false">
      <c r="A156" s="2"/>
      <c r="B156" s="2"/>
    </row>
    <row r="157" customFormat="false" ht="11.25" hidden="false" customHeight="false" outlineLevel="0" collapsed="false">
      <c r="A157" s="2"/>
      <c r="B157" s="2"/>
    </row>
    <row r="158" customFormat="false" ht="11.25" hidden="false" customHeight="false" outlineLevel="0" collapsed="false">
      <c r="A158" s="2"/>
      <c r="B158" s="2"/>
    </row>
    <row r="159" customFormat="false" ht="11.25" hidden="false" customHeight="false" outlineLevel="0" collapsed="false">
      <c r="A159" s="2"/>
      <c r="B159" s="2"/>
    </row>
    <row r="160" customFormat="false" ht="11.25" hidden="false" customHeight="false" outlineLevel="0" collapsed="false">
      <c r="A160" s="2"/>
      <c r="B160" s="2"/>
    </row>
    <row r="161" customFormat="false" ht="11.25" hidden="false" customHeight="false" outlineLevel="0" collapsed="false">
      <c r="A161" s="2"/>
      <c r="B161" s="2"/>
    </row>
    <row r="162" customFormat="false" ht="11.25" hidden="false" customHeight="false" outlineLevel="0" collapsed="false">
      <c r="A162" s="2"/>
      <c r="B162" s="2"/>
    </row>
    <row r="163" customFormat="false" ht="11.25" hidden="false" customHeight="false" outlineLevel="0" collapsed="false">
      <c r="A163" s="2"/>
      <c r="B163" s="2"/>
    </row>
    <row r="164" customFormat="false" ht="11.25" hidden="false" customHeight="false" outlineLevel="0" collapsed="false">
      <c r="A164" s="2"/>
      <c r="B164" s="2"/>
    </row>
    <row r="165" customFormat="false" ht="11.25" hidden="false" customHeight="false" outlineLevel="0" collapsed="false">
      <c r="A165" s="2"/>
      <c r="B165" s="2"/>
    </row>
    <row r="166" customFormat="false" ht="11.25" hidden="false" customHeight="false" outlineLevel="0" collapsed="false">
      <c r="A166" s="2"/>
      <c r="B166" s="2"/>
    </row>
    <row r="167" customFormat="false" ht="11.25" hidden="false" customHeight="false" outlineLevel="0" collapsed="false">
      <c r="A167" s="2"/>
      <c r="B167" s="2"/>
    </row>
    <row r="168" customFormat="false" ht="11.25" hidden="false" customHeight="false" outlineLevel="0" collapsed="false">
      <c r="A168" s="2"/>
      <c r="B168" s="2"/>
    </row>
    <row r="169" customFormat="false" ht="11.25" hidden="false" customHeight="false" outlineLevel="0" collapsed="false">
      <c r="A169" s="2"/>
      <c r="B169" s="2"/>
    </row>
    <row r="170" customFormat="false" ht="11.25" hidden="false" customHeight="false" outlineLevel="0" collapsed="false">
      <c r="A170" s="2"/>
      <c r="B170" s="2"/>
    </row>
    <row r="171" customFormat="false" ht="11.25" hidden="false" customHeight="false" outlineLevel="0" collapsed="false">
      <c r="A171" s="2"/>
      <c r="B171" s="2"/>
    </row>
    <row r="172" customFormat="false" ht="11.25" hidden="false" customHeight="false" outlineLevel="0" collapsed="false">
      <c r="A172" s="2"/>
      <c r="B172" s="2"/>
    </row>
    <row r="173" customFormat="false" ht="11.25" hidden="false" customHeight="false" outlineLevel="0" collapsed="false">
      <c r="A173" s="2"/>
      <c r="B173" s="2"/>
    </row>
    <row r="174" customFormat="false" ht="11.25" hidden="false" customHeight="false" outlineLevel="0" collapsed="false">
      <c r="A174" s="2"/>
      <c r="B174" s="2"/>
    </row>
    <row r="175" customFormat="false" ht="11.25" hidden="false" customHeight="false" outlineLevel="0" collapsed="false">
      <c r="A175" s="2"/>
      <c r="B175" s="2"/>
    </row>
    <row r="176" customFormat="false" ht="11.25" hidden="false" customHeight="false" outlineLevel="0" collapsed="false">
      <c r="A176" s="2"/>
      <c r="B176" s="2"/>
    </row>
    <row r="177" customFormat="false" ht="11.25" hidden="false" customHeight="false" outlineLevel="0" collapsed="false">
      <c r="A177" s="2"/>
      <c r="B177" s="2"/>
    </row>
    <row r="178" customFormat="false" ht="11.25" hidden="false" customHeight="false" outlineLevel="0" collapsed="false">
      <c r="A178" s="2"/>
      <c r="B178" s="2"/>
    </row>
    <row r="179" customFormat="false" ht="11.25" hidden="false" customHeight="false" outlineLevel="0" collapsed="false">
      <c r="A179" s="2"/>
      <c r="B179" s="2"/>
    </row>
    <row r="180" customFormat="false" ht="11.25" hidden="false" customHeight="false" outlineLevel="0" collapsed="false">
      <c r="A180" s="2"/>
      <c r="B180" s="2"/>
    </row>
    <row r="181" customFormat="false" ht="11.25" hidden="false" customHeight="false" outlineLevel="0" collapsed="false">
      <c r="A181" s="2"/>
      <c r="B181" s="2"/>
    </row>
    <row r="182" customFormat="false" ht="11.25" hidden="false" customHeight="false" outlineLevel="0" collapsed="false">
      <c r="A182" s="2"/>
      <c r="B182" s="2"/>
    </row>
    <row r="183" customFormat="false" ht="11.25" hidden="false" customHeight="false" outlineLevel="0" collapsed="false">
      <c r="A183" s="2"/>
      <c r="B183" s="2"/>
    </row>
    <row r="184" customFormat="false" ht="11.25" hidden="false" customHeight="false" outlineLevel="0" collapsed="false">
      <c r="A184" s="2"/>
      <c r="B184" s="2"/>
    </row>
    <row r="185" customFormat="false" ht="11.25" hidden="false" customHeight="false" outlineLevel="0" collapsed="false">
      <c r="A185" s="2"/>
      <c r="B185" s="2"/>
    </row>
    <row r="186" customFormat="false" ht="11.25" hidden="false" customHeight="false" outlineLevel="0" collapsed="false">
      <c r="A186" s="2"/>
      <c r="B186" s="2"/>
    </row>
    <row r="187" customFormat="false" ht="11.25" hidden="false" customHeight="false" outlineLevel="0" collapsed="false">
      <c r="A187" s="2"/>
      <c r="B187" s="2"/>
    </row>
    <row r="188" customFormat="false" ht="11.25" hidden="false" customHeight="false" outlineLevel="0" collapsed="false">
      <c r="A188" s="2"/>
      <c r="B188" s="2"/>
    </row>
    <row r="189" customFormat="false" ht="11.25" hidden="false" customHeight="false" outlineLevel="0" collapsed="false">
      <c r="A189" s="2"/>
      <c r="B189" s="2"/>
    </row>
    <row r="190" customFormat="false" ht="11.25" hidden="false" customHeight="false" outlineLevel="0" collapsed="false">
      <c r="A190" s="2"/>
      <c r="B190" s="2"/>
    </row>
    <row r="191" customFormat="false" ht="11.25" hidden="false" customHeight="false" outlineLevel="0" collapsed="false">
      <c r="A191" s="2"/>
      <c r="B191" s="2"/>
    </row>
    <row r="192" customFormat="false" ht="11.25" hidden="false" customHeight="false" outlineLevel="0" collapsed="false">
      <c r="A192" s="2"/>
      <c r="B192" s="2"/>
    </row>
    <row r="193" customFormat="false" ht="11.25" hidden="false" customHeight="false" outlineLevel="0" collapsed="false">
      <c r="A193" s="2"/>
      <c r="B193" s="2"/>
    </row>
    <row r="194" customFormat="false" ht="11.25" hidden="false" customHeight="false" outlineLevel="0" collapsed="false">
      <c r="A194" s="2"/>
      <c r="B194" s="2"/>
    </row>
    <row r="195" customFormat="false" ht="11.25" hidden="false" customHeight="false" outlineLevel="0" collapsed="false">
      <c r="A195" s="2"/>
      <c r="B195" s="2"/>
    </row>
    <row r="196" customFormat="false" ht="11.25" hidden="false" customHeight="false" outlineLevel="0" collapsed="false">
      <c r="A196" s="2"/>
      <c r="B196" s="2"/>
    </row>
    <row r="197" customFormat="false" ht="11.25" hidden="false" customHeight="false" outlineLevel="0" collapsed="false">
      <c r="A197" s="2"/>
      <c r="B197" s="2"/>
    </row>
    <row r="198" customFormat="false" ht="11.25" hidden="false" customHeight="false" outlineLevel="0" collapsed="false">
      <c r="A198" s="2"/>
      <c r="B198" s="2"/>
    </row>
    <row r="199" customFormat="false" ht="11.25" hidden="false" customHeight="false" outlineLevel="0" collapsed="false">
      <c r="A199" s="2"/>
      <c r="B199" s="2"/>
    </row>
    <row r="200" customFormat="false" ht="11.25" hidden="false" customHeight="false" outlineLevel="0" collapsed="false">
      <c r="A200" s="2"/>
      <c r="B200" s="2"/>
    </row>
    <row r="201" customFormat="false" ht="11.25" hidden="false" customHeight="false" outlineLevel="0" collapsed="false">
      <c r="A201" s="2"/>
      <c r="B201" s="2"/>
    </row>
    <row r="202" customFormat="false" ht="11.25" hidden="false" customHeight="false" outlineLevel="0" collapsed="false">
      <c r="A202" s="2"/>
      <c r="B202" s="2"/>
    </row>
    <row r="203" customFormat="false" ht="11.25" hidden="false" customHeight="false" outlineLevel="0" collapsed="false">
      <c r="A203" s="2"/>
      <c r="B203" s="2"/>
    </row>
    <row r="204" customFormat="false" ht="11.25" hidden="false" customHeight="false" outlineLevel="0" collapsed="false">
      <c r="A204" s="2"/>
      <c r="B204" s="2"/>
    </row>
    <row r="205" customFormat="false" ht="11.25" hidden="false" customHeight="false" outlineLevel="0" collapsed="false">
      <c r="A205" s="2"/>
      <c r="B205" s="2"/>
    </row>
    <row r="206" customFormat="false" ht="11.25" hidden="false" customHeight="false" outlineLevel="0" collapsed="false">
      <c r="A206" s="2"/>
      <c r="B206" s="2"/>
    </row>
    <row r="207" customFormat="false" ht="11.25" hidden="false" customHeight="false" outlineLevel="0" collapsed="false">
      <c r="A207" s="2"/>
      <c r="B207" s="2"/>
    </row>
    <row r="208" customFormat="false" ht="11.25" hidden="false" customHeight="false" outlineLevel="0" collapsed="false">
      <c r="A208" s="2"/>
      <c r="B208" s="2"/>
    </row>
    <row r="209" customFormat="false" ht="11.25" hidden="false" customHeight="false" outlineLevel="0" collapsed="false">
      <c r="A209" s="2"/>
      <c r="B209" s="2"/>
    </row>
    <row r="210" customFormat="false" ht="11.25" hidden="false" customHeight="false" outlineLevel="0" collapsed="false">
      <c r="A210" s="2"/>
      <c r="B210" s="2"/>
    </row>
    <row r="211" customFormat="false" ht="11.25" hidden="false" customHeight="false" outlineLevel="0" collapsed="false">
      <c r="A211" s="2"/>
      <c r="B211" s="2"/>
    </row>
    <row r="212" customFormat="false" ht="11.25" hidden="false" customHeight="false" outlineLevel="0" collapsed="false">
      <c r="A212" s="2"/>
      <c r="B212" s="2"/>
    </row>
    <row r="213" customFormat="false" ht="11.25" hidden="false" customHeight="false" outlineLevel="0" collapsed="false">
      <c r="A213" s="2"/>
      <c r="B213" s="2"/>
    </row>
    <row r="214" customFormat="false" ht="11.25" hidden="false" customHeight="false" outlineLevel="0" collapsed="false">
      <c r="A214" s="2"/>
      <c r="B214" s="2"/>
    </row>
    <row r="215" customFormat="false" ht="11.25" hidden="false" customHeight="false" outlineLevel="0" collapsed="false">
      <c r="A215" s="2"/>
      <c r="B215" s="2"/>
    </row>
    <row r="216" customFormat="false" ht="11.25" hidden="false" customHeight="false" outlineLevel="0" collapsed="false">
      <c r="A216" s="2"/>
      <c r="B216" s="2"/>
    </row>
    <row r="217" customFormat="false" ht="11.25" hidden="false" customHeight="false" outlineLevel="0" collapsed="false">
      <c r="A217" s="2"/>
      <c r="B217" s="2"/>
    </row>
    <row r="218" customFormat="false" ht="11.25" hidden="false" customHeight="false" outlineLevel="0" collapsed="false">
      <c r="A218" s="2"/>
      <c r="B218" s="2"/>
    </row>
    <row r="219" customFormat="false" ht="11.25" hidden="false" customHeight="false" outlineLevel="0" collapsed="false">
      <c r="A219" s="2"/>
      <c r="B219" s="2"/>
    </row>
    <row r="220" customFormat="false" ht="11.25" hidden="false" customHeight="false" outlineLevel="0" collapsed="false">
      <c r="A220" s="2"/>
      <c r="B220" s="2"/>
    </row>
    <row r="221" customFormat="false" ht="11.25" hidden="false" customHeight="false" outlineLevel="0" collapsed="false">
      <c r="A221" s="2"/>
      <c r="B221" s="2"/>
    </row>
    <row r="222" customFormat="false" ht="11.25" hidden="false" customHeight="false" outlineLevel="0" collapsed="false">
      <c r="A222" s="2"/>
      <c r="B222" s="2"/>
    </row>
    <row r="223" customFormat="false" ht="11.25" hidden="false" customHeight="false" outlineLevel="0" collapsed="false">
      <c r="A223" s="2"/>
      <c r="B223" s="2"/>
    </row>
    <row r="224" customFormat="false" ht="11.25" hidden="false" customHeight="false" outlineLevel="0" collapsed="false">
      <c r="A224" s="2"/>
      <c r="B224" s="2"/>
    </row>
    <row r="225" customFormat="false" ht="11.25" hidden="false" customHeight="false" outlineLevel="0" collapsed="false">
      <c r="A225" s="2"/>
      <c r="B225" s="2"/>
    </row>
    <row r="226" customFormat="false" ht="11.25" hidden="false" customHeight="false" outlineLevel="0" collapsed="false">
      <c r="A226" s="2"/>
      <c r="B226" s="2"/>
    </row>
    <row r="227" customFormat="false" ht="11.25" hidden="false" customHeight="false" outlineLevel="0" collapsed="false">
      <c r="A227" s="2"/>
      <c r="B227" s="2"/>
    </row>
    <row r="228" customFormat="false" ht="11.25" hidden="false" customHeight="false" outlineLevel="0" collapsed="false">
      <c r="A228" s="2"/>
      <c r="B228" s="2"/>
    </row>
    <row r="229" customFormat="false" ht="11.25" hidden="false" customHeight="false" outlineLevel="0" collapsed="false">
      <c r="A229" s="2"/>
      <c r="B229" s="2"/>
    </row>
    <row r="230" customFormat="false" ht="11.25" hidden="false" customHeight="false" outlineLevel="0" collapsed="false">
      <c r="A230" s="2"/>
      <c r="B230" s="2"/>
    </row>
    <row r="231" customFormat="false" ht="11.25" hidden="false" customHeight="false" outlineLevel="0" collapsed="false">
      <c r="A231" s="2"/>
      <c r="B231" s="2"/>
    </row>
    <row r="232" customFormat="false" ht="11.25" hidden="false" customHeight="false" outlineLevel="0" collapsed="false">
      <c r="A232" s="2"/>
      <c r="B232" s="2"/>
    </row>
    <row r="233" customFormat="false" ht="11.25" hidden="false" customHeight="false" outlineLevel="0" collapsed="false">
      <c r="A233" s="2"/>
      <c r="B233" s="2"/>
    </row>
    <row r="234" customFormat="false" ht="11.25" hidden="false" customHeight="false" outlineLevel="0" collapsed="false">
      <c r="A234" s="2"/>
      <c r="B234" s="2"/>
    </row>
    <row r="235" customFormat="false" ht="11.25" hidden="false" customHeight="false" outlineLevel="0" collapsed="false">
      <c r="A235" s="2"/>
      <c r="B235" s="2"/>
    </row>
    <row r="236" customFormat="false" ht="11.25" hidden="false" customHeight="false" outlineLevel="0" collapsed="false">
      <c r="A236" s="2"/>
      <c r="B236" s="2"/>
    </row>
    <row r="237" customFormat="false" ht="11.25" hidden="false" customHeight="false" outlineLevel="0" collapsed="false">
      <c r="A237" s="2"/>
      <c r="B237" s="2"/>
    </row>
    <row r="238" customFormat="false" ht="11.25" hidden="false" customHeight="false" outlineLevel="0" collapsed="false">
      <c r="A238" s="2"/>
      <c r="B238" s="2"/>
    </row>
    <row r="239" customFormat="false" ht="11.25" hidden="false" customHeight="false" outlineLevel="0" collapsed="false">
      <c r="A239" s="2"/>
      <c r="B239" s="2"/>
    </row>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A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cols>
    <col collapsed="false" customWidth="true" hidden="false" outlineLevel="0" max="1" min="1" style="2" width="49.14"/>
  </cols>
  <sheetData>
    <row r="1" customFormat="false" ht="12" hidden="false" customHeight="false" outlineLevel="0" collapsed="false">
      <c r="A1" s="701"/>
    </row>
    <row r="2" customFormat="false" ht="12" hidden="false" customHeight="false" outlineLevel="0" collapsed="false">
      <c r="A2" s="701"/>
    </row>
    <row r="3" customFormat="false" ht="12" hidden="false" customHeight="false" outlineLevel="0" collapsed="false">
      <c r="A3" s="701"/>
    </row>
    <row r="4" customFormat="false" ht="12" hidden="false" customHeight="false" outlineLevel="0" collapsed="false">
      <c r="A4" s="701"/>
    </row>
    <row r="5" customFormat="false" ht="12" hidden="false" customHeight="false" outlineLevel="0" collapsed="false">
      <c r="A5" s="701"/>
    </row>
    <row r="6" customFormat="false" ht="12" hidden="false" customHeight="false" outlineLevel="0" collapsed="false">
      <c r="A6" s="701"/>
    </row>
    <row r="7" customFormat="false" ht="12" hidden="false" customHeight="false" outlineLevel="0" collapsed="false">
      <c r="A7" s="701"/>
    </row>
    <row r="8" customFormat="false" ht="12" hidden="false" customHeight="false" outlineLevel="0" collapsed="false">
      <c r="A8" s="701"/>
    </row>
    <row r="9" customFormat="false" ht="12" hidden="false" customHeight="false" outlineLevel="0" collapsed="false">
      <c r="A9" s="701"/>
    </row>
    <row r="10" customFormat="false" ht="12" hidden="false" customHeight="false" outlineLevel="0" collapsed="false">
      <c r="A10" s="701"/>
    </row>
    <row r="11" customFormat="false" ht="12" hidden="false" customHeight="false" outlineLevel="0" collapsed="false">
      <c r="A11" s="701"/>
    </row>
    <row r="12" customFormat="false" ht="12" hidden="false" customHeight="false" outlineLevel="0" collapsed="false">
      <c r="A12" s="701"/>
    </row>
    <row r="13" customFormat="false" ht="12" hidden="false" customHeight="false" outlineLevel="0" collapsed="false">
      <c r="A13" s="701"/>
    </row>
    <row r="14" customFormat="false" ht="12" hidden="false" customHeight="false" outlineLevel="0" collapsed="false">
      <c r="A14" s="701"/>
    </row>
    <row r="15" customFormat="false" ht="12" hidden="false" customHeight="false" outlineLevel="0" collapsed="false">
      <c r="A15" s="701"/>
    </row>
    <row r="16" customFormat="false" ht="12" hidden="false" customHeight="false" outlineLevel="0" collapsed="false">
      <c r="A16" s="701"/>
    </row>
    <row r="17" customFormat="false" ht="12" hidden="false" customHeight="false" outlineLevel="0" collapsed="false">
      <c r="A17" s="701"/>
    </row>
    <row r="18" customFormat="false" ht="12" hidden="false" customHeight="false" outlineLevel="0" collapsed="false">
      <c r="A18" s="701"/>
    </row>
    <row r="19" customFormat="false" ht="12" hidden="false" customHeight="false" outlineLevel="0" collapsed="false">
      <c r="A19" s="701"/>
    </row>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 min="1" style="702" width="9.14"/>
    <col collapsed="false" customWidth="false" hidden="false" outlineLevel="0" max="16384" min="2" style="703" width="9.14"/>
  </cols>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26" min="1" style="704" width="9.14"/>
    <col collapsed="false" customWidth="false" hidden="false" outlineLevel="0" max="36" min="27" style="705" width="9.14"/>
    <col collapsed="false" customWidth="false" hidden="false" outlineLevel="0" max="16384" min="37" style="704" width="9.14"/>
  </cols>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J9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2" min="1" style="706" width="9.14"/>
    <col collapsed="false" customWidth="true" hidden="false" outlineLevel="0" max="3" min="3" style="706" width="20.71"/>
    <col collapsed="false" customWidth="true" hidden="false" outlineLevel="0" max="4" min="4" style="706" width="25.14"/>
    <col collapsed="false" customWidth="false" hidden="false" outlineLevel="0" max="16384" min="5" style="706" width="9.14"/>
  </cols>
  <sheetData>
    <row r="1" customFormat="false" ht="11.25" hidden="false" customHeight="false" outlineLevel="0" collapsed="false">
      <c r="A1" s="706" t="s">
        <v>810</v>
      </c>
      <c r="B1" s="706" t="s">
        <v>811</v>
      </c>
      <c r="C1" s="706" t="s">
        <v>812</v>
      </c>
      <c r="D1" s="706" t="s">
        <v>813</v>
      </c>
      <c r="E1" s="706" t="s">
        <v>814</v>
      </c>
      <c r="F1" s="706" t="s">
        <v>815</v>
      </c>
      <c r="G1" s="706" t="s">
        <v>816</v>
      </c>
      <c r="H1" s="706" t="s">
        <v>817</v>
      </c>
      <c r="I1" s="706" t="s">
        <v>818</v>
      </c>
    </row>
    <row r="2" customFormat="false" ht="11.25" hidden="false" customHeight="false" outlineLevel="0" collapsed="false">
      <c r="A2" s="706" t="n">
        <v>1</v>
      </c>
      <c r="B2" s="706" t="s">
        <v>819</v>
      </c>
      <c r="C2" s="706" t="s">
        <v>33</v>
      </c>
      <c r="D2" s="706" t="s">
        <v>820</v>
      </c>
      <c r="E2" s="706" t="s">
        <v>821</v>
      </c>
      <c r="F2" s="706" t="s">
        <v>822</v>
      </c>
      <c r="G2" s="706" t="s">
        <v>823</v>
      </c>
      <c r="J2" s="706" t="s">
        <v>824</v>
      </c>
    </row>
    <row r="3" customFormat="false" ht="11.25" hidden="false" customHeight="false" outlineLevel="0" collapsed="false">
      <c r="A3" s="706" t="n">
        <v>2</v>
      </c>
      <c r="B3" s="706" t="s">
        <v>819</v>
      </c>
      <c r="C3" s="706" t="s">
        <v>33</v>
      </c>
      <c r="D3" s="706" t="s">
        <v>825</v>
      </c>
      <c r="E3" s="706" t="s">
        <v>826</v>
      </c>
      <c r="F3" s="706" t="s">
        <v>827</v>
      </c>
      <c r="G3" s="706" t="s">
        <v>828</v>
      </c>
      <c r="H3" s="706" t="s">
        <v>829</v>
      </c>
      <c r="J3" s="706" t="s">
        <v>824</v>
      </c>
    </row>
    <row r="4" customFormat="false" ht="11.25" hidden="false" customHeight="false" outlineLevel="0" collapsed="false">
      <c r="A4" s="706" t="n">
        <v>3</v>
      </c>
      <c r="B4" s="706" t="s">
        <v>819</v>
      </c>
      <c r="C4" s="706" t="s">
        <v>33</v>
      </c>
      <c r="D4" s="706" t="s">
        <v>830</v>
      </c>
      <c r="E4" s="706" t="s">
        <v>831</v>
      </c>
      <c r="F4" s="706" t="s">
        <v>832</v>
      </c>
      <c r="G4" s="706" t="s">
        <v>68</v>
      </c>
      <c r="H4" s="706" t="s">
        <v>833</v>
      </c>
      <c r="J4" s="706" t="s">
        <v>824</v>
      </c>
    </row>
    <row r="5" customFormat="false" ht="11.25" hidden="false" customHeight="false" outlineLevel="0" collapsed="false">
      <c r="A5" s="706" t="n">
        <v>4</v>
      </c>
      <c r="B5" s="706" t="s">
        <v>819</v>
      </c>
      <c r="C5" s="706" t="s">
        <v>33</v>
      </c>
      <c r="D5" s="706" t="s">
        <v>834</v>
      </c>
      <c r="E5" s="706" t="s">
        <v>835</v>
      </c>
      <c r="F5" s="706" t="s">
        <v>836</v>
      </c>
      <c r="G5" s="706" t="s">
        <v>837</v>
      </c>
      <c r="J5" s="706" t="s">
        <v>824</v>
      </c>
    </row>
    <row r="6" customFormat="false" ht="11.25" hidden="false" customHeight="false" outlineLevel="0" collapsed="false">
      <c r="A6" s="706" t="n">
        <v>5</v>
      </c>
      <c r="B6" s="706" t="s">
        <v>819</v>
      </c>
      <c r="C6" s="706" t="s">
        <v>33</v>
      </c>
      <c r="D6" s="706" t="s">
        <v>838</v>
      </c>
      <c r="E6" s="706" t="s">
        <v>839</v>
      </c>
      <c r="F6" s="706" t="s">
        <v>840</v>
      </c>
      <c r="G6" s="706" t="s">
        <v>68</v>
      </c>
      <c r="H6" s="706" t="s">
        <v>841</v>
      </c>
      <c r="J6" s="706" t="s">
        <v>824</v>
      </c>
    </row>
    <row r="7" customFormat="false" ht="11.25" hidden="false" customHeight="false" outlineLevel="0" collapsed="false">
      <c r="A7" s="706" t="n">
        <v>6</v>
      </c>
      <c r="B7" s="706" t="s">
        <v>819</v>
      </c>
      <c r="C7" s="706" t="s">
        <v>33</v>
      </c>
      <c r="D7" s="706" t="s">
        <v>842</v>
      </c>
      <c r="E7" s="706" t="s">
        <v>843</v>
      </c>
      <c r="F7" s="706" t="s">
        <v>844</v>
      </c>
      <c r="G7" s="706" t="s">
        <v>845</v>
      </c>
      <c r="H7" s="706" t="s">
        <v>846</v>
      </c>
      <c r="J7" s="706" t="s">
        <v>824</v>
      </c>
    </row>
    <row r="8" customFormat="false" ht="11.25" hidden="false" customHeight="false" outlineLevel="0" collapsed="false">
      <c r="A8" s="706" t="n">
        <v>7</v>
      </c>
      <c r="B8" s="706" t="s">
        <v>819</v>
      </c>
      <c r="C8" s="706" t="s">
        <v>33</v>
      </c>
      <c r="D8" s="706" t="s">
        <v>847</v>
      </c>
      <c r="E8" s="706" t="s">
        <v>848</v>
      </c>
      <c r="F8" s="706" t="s">
        <v>849</v>
      </c>
      <c r="G8" s="706" t="s">
        <v>850</v>
      </c>
      <c r="J8" s="706" t="s">
        <v>824</v>
      </c>
    </row>
    <row r="9" customFormat="false" ht="11.25" hidden="false" customHeight="false" outlineLevel="0" collapsed="false">
      <c r="A9" s="706" t="n">
        <v>8</v>
      </c>
      <c r="B9" s="706" t="s">
        <v>819</v>
      </c>
      <c r="C9" s="706" t="s">
        <v>33</v>
      </c>
      <c r="D9" s="706" t="s">
        <v>851</v>
      </c>
      <c r="E9" s="706" t="s">
        <v>852</v>
      </c>
      <c r="F9" s="706" t="s">
        <v>853</v>
      </c>
      <c r="G9" s="706" t="s">
        <v>854</v>
      </c>
      <c r="J9" s="706" t="s">
        <v>824</v>
      </c>
    </row>
    <row r="10" customFormat="false" ht="11.25" hidden="false" customHeight="false" outlineLevel="0" collapsed="false">
      <c r="A10" s="706" t="n">
        <v>9</v>
      </c>
      <c r="B10" s="706" t="s">
        <v>819</v>
      </c>
      <c r="C10" s="706" t="s">
        <v>33</v>
      </c>
      <c r="D10" s="706" t="s">
        <v>855</v>
      </c>
      <c r="E10" s="706" t="s">
        <v>856</v>
      </c>
      <c r="F10" s="706" t="s">
        <v>857</v>
      </c>
      <c r="G10" s="706" t="s">
        <v>68</v>
      </c>
      <c r="J10" s="706" t="s">
        <v>824</v>
      </c>
    </row>
    <row r="11" customFormat="false" ht="11.25" hidden="false" customHeight="false" outlineLevel="0" collapsed="false">
      <c r="A11" s="706" t="n">
        <v>10</v>
      </c>
      <c r="B11" s="706" t="s">
        <v>819</v>
      </c>
      <c r="C11" s="706" t="s">
        <v>33</v>
      </c>
      <c r="D11" s="706" t="s">
        <v>858</v>
      </c>
      <c r="E11" s="706" t="s">
        <v>859</v>
      </c>
      <c r="F11" s="706" t="s">
        <v>860</v>
      </c>
      <c r="G11" s="706" t="s">
        <v>68</v>
      </c>
      <c r="J11" s="706" t="s">
        <v>824</v>
      </c>
    </row>
    <row r="12" customFormat="false" ht="11.25" hidden="false" customHeight="false" outlineLevel="0" collapsed="false">
      <c r="A12" s="706" t="n">
        <v>11</v>
      </c>
      <c r="B12" s="706" t="s">
        <v>819</v>
      </c>
      <c r="C12" s="706" t="s">
        <v>33</v>
      </c>
      <c r="D12" s="706" t="s">
        <v>861</v>
      </c>
      <c r="E12" s="706" t="s">
        <v>862</v>
      </c>
      <c r="F12" s="706" t="s">
        <v>863</v>
      </c>
      <c r="G12" s="706" t="s">
        <v>864</v>
      </c>
      <c r="J12" s="706" t="s">
        <v>824</v>
      </c>
    </row>
    <row r="13" customFormat="false" ht="11.25" hidden="false" customHeight="false" outlineLevel="0" collapsed="false">
      <c r="A13" s="706" t="n">
        <v>12</v>
      </c>
      <c r="B13" s="706" t="s">
        <v>819</v>
      </c>
      <c r="C13" s="706" t="s">
        <v>33</v>
      </c>
      <c r="D13" s="706" t="s">
        <v>865</v>
      </c>
      <c r="E13" s="706" t="s">
        <v>866</v>
      </c>
      <c r="F13" s="706" t="s">
        <v>867</v>
      </c>
      <c r="G13" s="706" t="s">
        <v>868</v>
      </c>
      <c r="J13" s="706" t="s">
        <v>824</v>
      </c>
    </row>
    <row r="14" customFormat="false" ht="11.25" hidden="false" customHeight="false" outlineLevel="0" collapsed="false">
      <c r="A14" s="706" t="n">
        <v>13</v>
      </c>
      <c r="B14" s="706" t="s">
        <v>819</v>
      </c>
      <c r="C14" s="706" t="s">
        <v>33</v>
      </c>
      <c r="D14" s="706" t="s">
        <v>869</v>
      </c>
      <c r="E14" s="706" t="s">
        <v>870</v>
      </c>
      <c r="F14" s="706" t="s">
        <v>867</v>
      </c>
      <c r="G14" s="706" t="s">
        <v>871</v>
      </c>
      <c r="J14" s="706" t="s">
        <v>824</v>
      </c>
    </row>
    <row r="15" customFormat="false" ht="11.25" hidden="false" customHeight="false" outlineLevel="0" collapsed="false">
      <c r="A15" s="706" t="n">
        <v>14</v>
      </c>
      <c r="B15" s="706" t="s">
        <v>819</v>
      </c>
      <c r="C15" s="706" t="s">
        <v>33</v>
      </c>
      <c r="D15" s="706" t="s">
        <v>872</v>
      </c>
      <c r="E15" s="706" t="s">
        <v>873</v>
      </c>
      <c r="F15" s="706" t="s">
        <v>874</v>
      </c>
      <c r="G15" s="706" t="s">
        <v>68</v>
      </c>
      <c r="J15" s="706" t="s">
        <v>824</v>
      </c>
    </row>
    <row r="16" customFormat="false" ht="11.25" hidden="false" customHeight="false" outlineLevel="0" collapsed="false">
      <c r="A16" s="706" t="n">
        <v>15</v>
      </c>
      <c r="B16" s="706" t="s">
        <v>819</v>
      </c>
      <c r="C16" s="706" t="s">
        <v>33</v>
      </c>
      <c r="D16" s="706" t="s">
        <v>875</v>
      </c>
      <c r="E16" s="706" t="s">
        <v>876</v>
      </c>
      <c r="F16" s="706" t="s">
        <v>877</v>
      </c>
      <c r="G16" s="706" t="s">
        <v>878</v>
      </c>
      <c r="J16" s="706" t="s">
        <v>824</v>
      </c>
    </row>
    <row r="17" customFormat="false" ht="11.25" hidden="false" customHeight="false" outlineLevel="0" collapsed="false">
      <c r="A17" s="706" t="n">
        <v>16</v>
      </c>
      <c r="B17" s="706" t="s">
        <v>819</v>
      </c>
      <c r="C17" s="706" t="s">
        <v>33</v>
      </c>
      <c r="D17" s="706" t="s">
        <v>879</v>
      </c>
      <c r="E17" s="706" t="s">
        <v>880</v>
      </c>
      <c r="F17" s="706" t="s">
        <v>881</v>
      </c>
      <c r="G17" s="706" t="s">
        <v>882</v>
      </c>
      <c r="I17" s="706" t="s">
        <v>883</v>
      </c>
      <c r="J17" s="706" t="s">
        <v>824</v>
      </c>
    </row>
    <row r="18" customFormat="false" ht="11.25" hidden="false" customHeight="false" outlineLevel="0" collapsed="false">
      <c r="A18" s="706" t="n">
        <v>17</v>
      </c>
      <c r="B18" s="706" t="s">
        <v>819</v>
      </c>
      <c r="C18" s="706" t="s">
        <v>33</v>
      </c>
      <c r="D18" s="706" t="s">
        <v>884</v>
      </c>
      <c r="E18" s="706" t="s">
        <v>885</v>
      </c>
      <c r="F18" s="706" t="s">
        <v>886</v>
      </c>
      <c r="G18" s="706" t="s">
        <v>887</v>
      </c>
      <c r="H18" s="706" t="s">
        <v>888</v>
      </c>
      <c r="J18" s="706" t="s">
        <v>824</v>
      </c>
    </row>
    <row r="19" customFormat="false" ht="11.25" hidden="false" customHeight="false" outlineLevel="0" collapsed="false">
      <c r="A19" s="706" t="n">
        <v>18</v>
      </c>
      <c r="B19" s="706" t="s">
        <v>819</v>
      </c>
      <c r="C19" s="706" t="s">
        <v>33</v>
      </c>
      <c r="D19" s="706" t="s">
        <v>889</v>
      </c>
      <c r="E19" s="706" t="s">
        <v>890</v>
      </c>
      <c r="F19" s="706" t="s">
        <v>891</v>
      </c>
      <c r="G19" s="706" t="s">
        <v>892</v>
      </c>
      <c r="H19" s="706" t="s">
        <v>893</v>
      </c>
      <c r="J19" s="706" t="s">
        <v>824</v>
      </c>
    </row>
    <row r="20" customFormat="false" ht="11.25" hidden="false" customHeight="false" outlineLevel="0" collapsed="false">
      <c r="A20" s="706" t="n">
        <v>19</v>
      </c>
      <c r="B20" s="706" t="s">
        <v>819</v>
      </c>
      <c r="C20" s="706" t="s">
        <v>33</v>
      </c>
      <c r="D20" s="706" t="s">
        <v>894</v>
      </c>
      <c r="E20" s="706" t="s">
        <v>895</v>
      </c>
      <c r="F20" s="706" t="s">
        <v>896</v>
      </c>
      <c r="G20" s="706" t="s">
        <v>897</v>
      </c>
      <c r="I20" s="706" t="s">
        <v>898</v>
      </c>
      <c r="J20" s="706" t="s">
        <v>824</v>
      </c>
    </row>
    <row r="21" customFormat="false" ht="11.25" hidden="false" customHeight="false" outlineLevel="0" collapsed="false">
      <c r="A21" s="706" t="n">
        <v>20</v>
      </c>
      <c r="B21" s="706" t="s">
        <v>819</v>
      </c>
      <c r="C21" s="706" t="s">
        <v>33</v>
      </c>
      <c r="D21" s="706" t="s">
        <v>899</v>
      </c>
      <c r="E21" s="706" t="s">
        <v>900</v>
      </c>
      <c r="F21" s="706" t="s">
        <v>901</v>
      </c>
      <c r="G21" s="706" t="s">
        <v>823</v>
      </c>
      <c r="H21" s="706" t="s">
        <v>902</v>
      </c>
      <c r="J21" s="706" t="s">
        <v>824</v>
      </c>
    </row>
    <row r="22" customFormat="false" ht="11.25" hidden="false" customHeight="false" outlineLevel="0" collapsed="false">
      <c r="A22" s="706" t="n">
        <v>21</v>
      </c>
      <c r="B22" s="706" t="s">
        <v>819</v>
      </c>
      <c r="C22" s="706" t="s">
        <v>33</v>
      </c>
      <c r="D22" s="706" t="s">
        <v>903</v>
      </c>
      <c r="E22" s="706" t="s">
        <v>904</v>
      </c>
      <c r="F22" s="706" t="s">
        <v>905</v>
      </c>
      <c r="G22" s="706" t="s">
        <v>906</v>
      </c>
      <c r="J22" s="706" t="s">
        <v>824</v>
      </c>
    </row>
    <row r="23" customFormat="false" ht="11.25" hidden="false" customHeight="false" outlineLevel="0" collapsed="false">
      <c r="A23" s="706" t="n">
        <v>22</v>
      </c>
      <c r="B23" s="706" t="s">
        <v>819</v>
      </c>
      <c r="C23" s="706" t="s">
        <v>33</v>
      </c>
      <c r="D23" s="706" t="s">
        <v>907</v>
      </c>
      <c r="E23" s="706" t="s">
        <v>908</v>
      </c>
      <c r="F23" s="706" t="s">
        <v>909</v>
      </c>
      <c r="G23" s="706" t="s">
        <v>68</v>
      </c>
      <c r="J23" s="706" t="s">
        <v>824</v>
      </c>
    </row>
    <row r="24" customFormat="false" ht="11.25" hidden="false" customHeight="false" outlineLevel="0" collapsed="false">
      <c r="A24" s="706" t="n">
        <v>23</v>
      </c>
      <c r="B24" s="706" t="s">
        <v>819</v>
      </c>
      <c r="C24" s="706" t="s">
        <v>33</v>
      </c>
      <c r="D24" s="706" t="s">
        <v>910</v>
      </c>
      <c r="E24" s="706" t="s">
        <v>911</v>
      </c>
      <c r="F24" s="706" t="s">
        <v>912</v>
      </c>
      <c r="G24" s="706" t="s">
        <v>913</v>
      </c>
      <c r="J24" s="706" t="s">
        <v>824</v>
      </c>
    </row>
    <row r="25" customFormat="false" ht="11.25" hidden="false" customHeight="false" outlineLevel="0" collapsed="false">
      <c r="A25" s="706" t="n">
        <v>24</v>
      </c>
      <c r="B25" s="706" t="s">
        <v>819</v>
      </c>
      <c r="C25" s="706" t="s">
        <v>33</v>
      </c>
      <c r="D25" s="706" t="s">
        <v>914</v>
      </c>
      <c r="E25" s="706" t="s">
        <v>915</v>
      </c>
      <c r="F25" s="706" t="s">
        <v>916</v>
      </c>
      <c r="G25" s="706" t="s">
        <v>906</v>
      </c>
      <c r="J25" s="706" t="s">
        <v>824</v>
      </c>
    </row>
    <row r="26" customFormat="false" ht="11.25" hidden="false" customHeight="false" outlineLevel="0" collapsed="false">
      <c r="A26" s="706" t="n">
        <v>25</v>
      </c>
      <c r="B26" s="706" t="s">
        <v>819</v>
      </c>
      <c r="C26" s="706" t="s">
        <v>33</v>
      </c>
      <c r="D26" s="706" t="s">
        <v>917</v>
      </c>
      <c r="E26" s="706" t="s">
        <v>918</v>
      </c>
      <c r="F26" s="706" t="s">
        <v>919</v>
      </c>
      <c r="G26" s="706" t="s">
        <v>920</v>
      </c>
      <c r="J26" s="706" t="s">
        <v>824</v>
      </c>
    </row>
    <row r="27" customFormat="false" ht="11.25" hidden="false" customHeight="false" outlineLevel="0" collapsed="false">
      <c r="A27" s="706" t="n">
        <v>26</v>
      </c>
      <c r="B27" s="706" t="s">
        <v>819</v>
      </c>
      <c r="C27" s="706" t="s">
        <v>33</v>
      </c>
      <c r="D27" s="706" t="s">
        <v>921</v>
      </c>
      <c r="E27" s="706" t="s">
        <v>922</v>
      </c>
      <c r="F27" s="706" t="s">
        <v>923</v>
      </c>
      <c r="G27" s="706" t="s">
        <v>913</v>
      </c>
      <c r="J27" s="706" t="s">
        <v>824</v>
      </c>
    </row>
    <row r="28" customFormat="false" ht="11.25" hidden="false" customHeight="false" outlineLevel="0" collapsed="false">
      <c r="A28" s="706" t="n">
        <v>27</v>
      </c>
      <c r="B28" s="706" t="s">
        <v>819</v>
      </c>
      <c r="C28" s="706" t="s">
        <v>33</v>
      </c>
      <c r="D28" s="706" t="s">
        <v>924</v>
      </c>
      <c r="E28" s="706" t="s">
        <v>925</v>
      </c>
      <c r="F28" s="706" t="s">
        <v>926</v>
      </c>
      <c r="G28" s="706" t="s">
        <v>927</v>
      </c>
      <c r="H28" s="706" t="s">
        <v>928</v>
      </c>
      <c r="J28" s="706" t="s">
        <v>824</v>
      </c>
    </row>
    <row r="29" customFormat="false" ht="11.25" hidden="false" customHeight="false" outlineLevel="0" collapsed="false">
      <c r="A29" s="706" t="n">
        <v>28</v>
      </c>
      <c r="B29" s="706" t="s">
        <v>819</v>
      </c>
      <c r="C29" s="706" t="s">
        <v>33</v>
      </c>
      <c r="D29" s="706" t="s">
        <v>929</v>
      </c>
      <c r="E29" s="706" t="s">
        <v>930</v>
      </c>
      <c r="F29" s="706" t="s">
        <v>931</v>
      </c>
      <c r="G29" s="706" t="s">
        <v>932</v>
      </c>
      <c r="H29" s="706" t="s">
        <v>933</v>
      </c>
      <c r="J29" s="706" t="s">
        <v>824</v>
      </c>
    </row>
    <row r="30" customFormat="false" ht="11.25" hidden="false" customHeight="false" outlineLevel="0" collapsed="false">
      <c r="A30" s="706" t="n">
        <v>29</v>
      </c>
      <c r="B30" s="706" t="s">
        <v>819</v>
      </c>
      <c r="C30" s="706" t="s">
        <v>33</v>
      </c>
      <c r="D30" s="706" t="s">
        <v>934</v>
      </c>
      <c r="E30" s="706" t="s">
        <v>935</v>
      </c>
      <c r="F30" s="706" t="s">
        <v>936</v>
      </c>
      <c r="G30" s="706" t="s">
        <v>927</v>
      </c>
      <c r="H30" s="706" t="s">
        <v>937</v>
      </c>
      <c r="J30" s="706" t="s">
        <v>824</v>
      </c>
    </row>
    <row r="31" customFormat="false" ht="11.25" hidden="false" customHeight="false" outlineLevel="0" collapsed="false">
      <c r="A31" s="706" t="n">
        <v>30</v>
      </c>
      <c r="B31" s="706" t="s">
        <v>819</v>
      </c>
      <c r="C31" s="706" t="s">
        <v>33</v>
      </c>
      <c r="D31" s="706" t="s">
        <v>938</v>
      </c>
      <c r="E31" s="706" t="s">
        <v>939</v>
      </c>
      <c r="F31" s="706" t="s">
        <v>940</v>
      </c>
      <c r="G31" s="706" t="s">
        <v>828</v>
      </c>
      <c r="H31" s="706" t="s">
        <v>941</v>
      </c>
      <c r="I31" s="706" t="s">
        <v>942</v>
      </c>
      <c r="J31" s="706" t="s">
        <v>824</v>
      </c>
    </row>
    <row r="32" customFormat="false" ht="11.25" hidden="false" customHeight="false" outlineLevel="0" collapsed="false">
      <c r="A32" s="706" t="n">
        <v>31</v>
      </c>
      <c r="B32" s="706" t="s">
        <v>819</v>
      </c>
      <c r="C32" s="706" t="s">
        <v>33</v>
      </c>
      <c r="D32" s="706" t="s">
        <v>943</v>
      </c>
      <c r="E32" s="706" t="s">
        <v>944</v>
      </c>
      <c r="F32" s="706" t="s">
        <v>945</v>
      </c>
      <c r="G32" s="706" t="s">
        <v>828</v>
      </c>
      <c r="H32" s="706" t="s">
        <v>946</v>
      </c>
      <c r="J32" s="706" t="s">
        <v>824</v>
      </c>
    </row>
    <row r="33" customFormat="false" ht="11.25" hidden="false" customHeight="false" outlineLevel="0" collapsed="false">
      <c r="A33" s="706" t="n">
        <v>32</v>
      </c>
      <c r="B33" s="706" t="s">
        <v>819</v>
      </c>
      <c r="C33" s="706" t="s">
        <v>33</v>
      </c>
      <c r="D33" s="706" t="s">
        <v>947</v>
      </c>
      <c r="E33" s="706" t="s">
        <v>948</v>
      </c>
      <c r="F33" s="706" t="s">
        <v>949</v>
      </c>
      <c r="G33" s="706" t="s">
        <v>828</v>
      </c>
      <c r="I33" s="706" t="s">
        <v>950</v>
      </c>
      <c r="J33" s="706" t="s">
        <v>824</v>
      </c>
    </row>
    <row r="34" customFormat="false" ht="11.25" hidden="false" customHeight="false" outlineLevel="0" collapsed="false">
      <c r="A34" s="706" t="n">
        <v>33</v>
      </c>
      <c r="B34" s="706" t="s">
        <v>819</v>
      </c>
      <c r="C34" s="706" t="s">
        <v>33</v>
      </c>
      <c r="D34" s="706" t="s">
        <v>951</v>
      </c>
      <c r="E34" s="706" t="s">
        <v>952</v>
      </c>
      <c r="F34" s="706" t="s">
        <v>953</v>
      </c>
      <c r="G34" s="706" t="s">
        <v>828</v>
      </c>
      <c r="J34" s="706" t="s">
        <v>824</v>
      </c>
    </row>
    <row r="35" customFormat="false" ht="11.25" hidden="false" customHeight="false" outlineLevel="0" collapsed="false">
      <c r="A35" s="706" t="n">
        <v>34</v>
      </c>
      <c r="B35" s="706" t="s">
        <v>819</v>
      </c>
      <c r="C35" s="706" t="s">
        <v>33</v>
      </c>
      <c r="D35" s="706" t="s">
        <v>954</v>
      </c>
      <c r="E35" s="706" t="s">
        <v>955</v>
      </c>
      <c r="F35" s="706" t="s">
        <v>956</v>
      </c>
      <c r="G35" s="706" t="s">
        <v>957</v>
      </c>
      <c r="J35" s="706" t="s">
        <v>824</v>
      </c>
    </row>
    <row r="36" customFormat="false" ht="11.25" hidden="false" customHeight="false" outlineLevel="0" collapsed="false">
      <c r="A36" s="706" t="n">
        <v>35</v>
      </c>
      <c r="B36" s="706" t="s">
        <v>819</v>
      </c>
      <c r="C36" s="706" t="s">
        <v>33</v>
      </c>
      <c r="D36" s="706" t="s">
        <v>958</v>
      </c>
      <c r="E36" s="706" t="s">
        <v>959</v>
      </c>
      <c r="F36" s="706" t="s">
        <v>960</v>
      </c>
      <c r="G36" s="706" t="s">
        <v>961</v>
      </c>
      <c r="J36" s="706" t="s">
        <v>824</v>
      </c>
    </row>
    <row r="37" customFormat="false" ht="11.25" hidden="false" customHeight="false" outlineLevel="0" collapsed="false">
      <c r="A37" s="706" t="n">
        <v>36</v>
      </c>
      <c r="B37" s="706" t="s">
        <v>819</v>
      </c>
      <c r="C37" s="706" t="s">
        <v>33</v>
      </c>
      <c r="D37" s="706" t="s">
        <v>962</v>
      </c>
      <c r="E37" s="706" t="s">
        <v>963</v>
      </c>
      <c r="F37" s="706" t="s">
        <v>964</v>
      </c>
      <c r="G37" s="706" t="s">
        <v>965</v>
      </c>
      <c r="J37" s="706" t="s">
        <v>824</v>
      </c>
    </row>
    <row r="38" customFormat="false" ht="11.25" hidden="false" customHeight="false" outlineLevel="0" collapsed="false">
      <c r="A38" s="706" t="n">
        <v>37</v>
      </c>
      <c r="B38" s="706" t="s">
        <v>819</v>
      </c>
      <c r="C38" s="706" t="s">
        <v>33</v>
      </c>
      <c r="D38" s="706" t="s">
        <v>966</v>
      </c>
      <c r="E38" s="706" t="s">
        <v>967</v>
      </c>
      <c r="F38" s="706" t="s">
        <v>968</v>
      </c>
      <c r="G38" s="706" t="s">
        <v>68</v>
      </c>
      <c r="J38" s="706" t="s">
        <v>824</v>
      </c>
    </row>
    <row r="39" customFormat="false" ht="11.25" hidden="false" customHeight="false" outlineLevel="0" collapsed="false">
      <c r="A39" s="706" t="n">
        <v>38</v>
      </c>
      <c r="B39" s="706" t="s">
        <v>819</v>
      </c>
      <c r="C39" s="706" t="s">
        <v>33</v>
      </c>
      <c r="D39" s="706" t="s">
        <v>969</v>
      </c>
      <c r="E39" s="706" t="s">
        <v>970</v>
      </c>
      <c r="F39" s="706" t="s">
        <v>971</v>
      </c>
      <c r="G39" s="706" t="s">
        <v>828</v>
      </c>
      <c r="I39" s="706" t="s">
        <v>972</v>
      </c>
      <c r="J39" s="706" t="s">
        <v>824</v>
      </c>
    </row>
    <row r="40" customFormat="false" ht="11.25" hidden="false" customHeight="false" outlineLevel="0" collapsed="false">
      <c r="A40" s="706" t="n">
        <v>39</v>
      </c>
      <c r="B40" s="706" t="s">
        <v>819</v>
      </c>
      <c r="C40" s="706" t="s">
        <v>33</v>
      </c>
      <c r="D40" s="706" t="s">
        <v>973</v>
      </c>
      <c r="E40" s="706" t="s">
        <v>974</v>
      </c>
      <c r="F40" s="706" t="s">
        <v>860</v>
      </c>
      <c r="G40" s="706" t="s">
        <v>965</v>
      </c>
      <c r="J40" s="706" t="s">
        <v>824</v>
      </c>
    </row>
    <row r="41" customFormat="false" ht="11.25" hidden="false" customHeight="false" outlineLevel="0" collapsed="false">
      <c r="A41" s="706" t="n">
        <v>40</v>
      </c>
      <c r="B41" s="706" t="s">
        <v>819</v>
      </c>
      <c r="C41" s="706" t="s">
        <v>33</v>
      </c>
      <c r="D41" s="706" t="s">
        <v>975</v>
      </c>
      <c r="E41" s="706" t="s">
        <v>976</v>
      </c>
      <c r="F41" s="706" t="s">
        <v>977</v>
      </c>
      <c r="G41" s="706" t="s">
        <v>68</v>
      </c>
      <c r="I41" s="706" t="s">
        <v>978</v>
      </c>
      <c r="J41" s="706" t="s">
        <v>824</v>
      </c>
    </row>
    <row r="42" customFormat="false" ht="11.25" hidden="false" customHeight="false" outlineLevel="0" collapsed="false">
      <c r="A42" s="706" t="n">
        <v>41</v>
      </c>
      <c r="B42" s="706" t="s">
        <v>819</v>
      </c>
      <c r="C42" s="706" t="s">
        <v>33</v>
      </c>
      <c r="D42" s="706" t="s">
        <v>979</v>
      </c>
      <c r="E42" s="706" t="s">
        <v>980</v>
      </c>
      <c r="F42" s="706" t="s">
        <v>981</v>
      </c>
      <c r="G42" s="706" t="s">
        <v>913</v>
      </c>
      <c r="J42" s="706" t="s">
        <v>824</v>
      </c>
    </row>
    <row r="43" customFormat="false" ht="11.25" hidden="false" customHeight="false" outlineLevel="0" collapsed="false">
      <c r="A43" s="706" t="n">
        <v>42</v>
      </c>
      <c r="B43" s="706" t="s">
        <v>819</v>
      </c>
      <c r="C43" s="706" t="s">
        <v>33</v>
      </c>
      <c r="D43" s="706" t="s">
        <v>982</v>
      </c>
      <c r="E43" s="706" t="s">
        <v>983</v>
      </c>
      <c r="F43" s="706" t="s">
        <v>984</v>
      </c>
      <c r="G43" s="706" t="s">
        <v>823</v>
      </c>
      <c r="J43" s="706" t="s">
        <v>824</v>
      </c>
    </row>
    <row r="44" customFormat="false" ht="11.25" hidden="false" customHeight="false" outlineLevel="0" collapsed="false">
      <c r="A44" s="706" t="n">
        <v>43</v>
      </c>
      <c r="B44" s="706" t="s">
        <v>819</v>
      </c>
      <c r="C44" s="706" t="s">
        <v>33</v>
      </c>
      <c r="D44" s="706" t="s">
        <v>985</v>
      </c>
      <c r="E44" s="706" t="s">
        <v>986</v>
      </c>
      <c r="F44" s="706" t="s">
        <v>987</v>
      </c>
      <c r="G44" s="706" t="s">
        <v>988</v>
      </c>
      <c r="H44" s="706" t="s">
        <v>989</v>
      </c>
      <c r="J44" s="706" t="s">
        <v>824</v>
      </c>
    </row>
    <row r="45" customFormat="false" ht="11.25" hidden="false" customHeight="false" outlineLevel="0" collapsed="false">
      <c r="A45" s="706" t="n">
        <v>44</v>
      </c>
      <c r="B45" s="706" t="s">
        <v>819</v>
      </c>
      <c r="C45" s="706" t="s">
        <v>33</v>
      </c>
      <c r="D45" s="706" t="s">
        <v>990</v>
      </c>
      <c r="E45" s="706" t="s">
        <v>991</v>
      </c>
      <c r="F45" s="706" t="s">
        <v>992</v>
      </c>
      <c r="G45" s="706" t="s">
        <v>993</v>
      </c>
      <c r="J45" s="706" t="s">
        <v>824</v>
      </c>
    </row>
    <row r="46" customFormat="false" ht="11.25" hidden="false" customHeight="false" outlineLevel="0" collapsed="false">
      <c r="A46" s="706" t="n">
        <v>45</v>
      </c>
      <c r="B46" s="706" t="s">
        <v>819</v>
      </c>
      <c r="C46" s="706" t="s">
        <v>33</v>
      </c>
      <c r="D46" s="706" t="s">
        <v>994</v>
      </c>
      <c r="E46" s="706" t="s">
        <v>995</v>
      </c>
      <c r="F46" s="706" t="s">
        <v>996</v>
      </c>
      <c r="G46" s="706" t="s">
        <v>913</v>
      </c>
      <c r="J46" s="706" t="s">
        <v>824</v>
      </c>
    </row>
    <row r="47" customFormat="false" ht="11.25" hidden="false" customHeight="false" outlineLevel="0" collapsed="false">
      <c r="A47" s="706" t="n">
        <v>46</v>
      </c>
      <c r="B47" s="706" t="s">
        <v>819</v>
      </c>
      <c r="C47" s="706" t="s">
        <v>33</v>
      </c>
      <c r="D47" s="706" t="s">
        <v>997</v>
      </c>
      <c r="E47" s="706" t="s">
        <v>998</v>
      </c>
      <c r="F47" s="706" t="s">
        <v>999</v>
      </c>
      <c r="G47" s="706" t="s">
        <v>828</v>
      </c>
      <c r="J47" s="706" t="s">
        <v>824</v>
      </c>
    </row>
    <row r="48" customFormat="false" ht="11.25" hidden="false" customHeight="false" outlineLevel="0" collapsed="false">
      <c r="A48" s="706" t="n">
        <v>47</v>
      </c>
      <c r="B48" s="706" t="s">
        <v>819</v>
      </c>
      <c r="C48" s="706" t="s">
        <v>33</v>
      </c>
      <c r="D48" s="706" t="s">
        <v>1000</v>
      </c>
      <c r="E48" s="706" t="s">
        <v>1001</v>
      </c>
      <c r="F48" s="706" t="s">
        <v>1002</v>
      </c>
      <c r="G48" s="706" t="s">
        <v>878</v>
      </c>
      <c r="I48" s="706" t="s">
        <v>1003</v>
      </c>
      <c r="J48" s="706" t="s">
        <v>824</v>
      </c>
    </row>
    <row r="49" customFormat="false" ht="11.25" hidden="false" customHeight="false" outlineLevel="0" collapsed="false">
      <c r="A49" s="706" t="n">
        <v>48</v>
      </c>
      <c r="B49" s="706" t="s">
        <v>819</v>
      </c>
      <c r="C49" s="706" t="s">
        <v>33</v>
      </c>
      <c r="D49" s="706" t="s">
        <v>1004</v>
      </c>
      <c r="E49" s="706" t="s">
        <v>1005</v>
      </c>
      <c r="F49" s="706" t="s">
        <v>1006</v>
      </c>
      <c r="G49" s="706" t="s">
        <v>1007</v>
      </c>
      <c r="J49" s="706" t="s">
        <v>824</v>
      </c>
    </row>
    <row r="50" customFormat="false" ht="11.25" hidden="false" customHeight="false" outlineLevel="0" collapsed="false">
      <c r="A50" s="706" t="n">
        <v>49</v>
      </c>
      <c r="B50" s="706" t="s">
        <v>819</v>
      </c>
      <c r="C50" s="706" t="s">
        <v>33</v>
      </c>
      <c r="D50" s="706" t="s">
        <v>1008</v>
      </c>
      <c r="E50" s="706" t="s">
        <v>1009</v>
      </c>
      <c r="F50" s="706" t="s">
        <v>1010</v>
      </c>
      <c r="G50" s="706" t="s">
        <v>913</v>
      </c>
      <c r="J50" s="706" t="s">
        <v>824</v>
      </c>
    </row>
    <row r="51" customFormat="false" ht="11.25" hidden="false" customHeight="false" outlineLevel="0" collapsed="false">
      <c r="A51" s="706" t="n">
        <v>50</v>
      </c>
      <c r="B51" s="706" t="s">
        <v>819</v>
      </c>
      <c r="C51" s="706" t="s">
        <v>33</v>
      </c>
      <c r="D51" s="706" t="s">
        <v>1011</v>
      </c>
      <c r="E51" s="706" t="s">
        <v>1012</v>
      </c>
      <c r="F51" s="706" t="s">
        <v>1013</v>
      </c>
      <c r="G51" s="706" t="s">
        <v>823</v>
      </c>
      <c r="H51" s="706" t="s">
        <v>1014</v>
      </c>
      <c r="I51" s="706" t="s">
        <v>1015</v>
      </c>
      <c r="J51" s="706" t="s">
        <v>824</v>
      </c>
    </row>
    <row r="52" customFormat="false" ht="11.25" hidden="false" customHeight="false" outlineLevel="0" collapsed="false">
      <c r="A52" s="706" t="n">
        <v>51</v>
      </c>
      <c r="B52" s="706" t="s">
        <v>819</v>
      </c>
      <c r="C52" s="706" t="s">
        <v>33</v>
      </c>
      <c r="D52" s="706" t="s">
        <v>1016</v>
      </c>
      <c r="E52" s="706" t="s">
        <v>1017</v>
      </c>
      <c r="F52" s="706" t="s">
        <v>1018</v>
      </c>
      <c r="G52" s="706" t="s">
        <v>913</v>
      </c>
      <c r="H52" s="706" t="s">
        <v>1019</v>
      </c>
      <c r="J52" s="706" t="s">
        <v>824</v>
      </c>
    </row>
    <row r="53" customFormat="false" ht="11.25" hidden="false" customHeight="false" outlineLevel="0" collapsed="false">
      <c r="A53" s="706" t="n">
        <v>52</v>
      </c>
      <c r="B53" s="706" t="s">
        <v>819</v>
      </c>
      <c r="C53" s="706" t="s">
        <v>33</v>
      </c>
      <c r="D53" s="706" t="s">
        <v>1020</v>
      </c>
      <c r="E53" s="706" t="s">
        <v>1021</v>
      </c>
      <c r="F53" s="706" t="s">
        <v>1022</v>
      </c>
      <c r="G53" s="706" t="s">
        <v>906</v>
      </c>
      <c r="I53" s="706" t="s">
        <v>1023</v>
      </c>
      <c r="J53" s="706" t="s">
        <v>824</v>
      </c>
    </row>
    <row r="54" customFormat="false" ht="11.25" hidden="false" customHeight="false" outlineLevel="0" collapsed="false">
      <c r="A54" s="706" t="n">
        <v>53</v>
      </c>
      <c r="B54" s="706" t="s">
        <v>819</v>
      </c>
      <c r="C54" s="706" t="s">
        <v>33</v>
      </c>
      <c r="D54" s="706" t="s">
        <v>1024</v>
      </c>
      <c r="E54" s="706" t="s">
        <v>1025</v>
      </c>
      <c r="F54" s="706" t="s">
        <v>1026</v>
      </c>
      <c r="G54" s="706" t="s">
        <v>927</v>
      </c>
      <c r="J54" s="706" t="s">
        <v>824</v>
      </c>
    </row>
    <row r="55" customFormat="false" ht="11.25" hidden="false" customHeight="false" outlineLevel="0" collapsed="false">
      <c r="A55" s="706" t="n">
        <v>54</v>
      </c>
      <c r="B55" s="706" t="s">
        <v>819</v>
      </c>
      <c r="C55" s="706" t="s">
        <v>33</v>
      </c>
      <c r="D55" s="706" t="s">
        <v>1027</v>
      </c>
      <c r="E55" s="706" t="s">
        <v>1028</v>
      </c>
      <c r="F55" s="706" t="s">
        <v>1029</v>
      </c>
      <c r="G55" s="706" t="s">
        <v>913</v>
      </c>
      <c r="J55" s="706" t="s">
        <v>824</v>
      </c>
    </row>
    <row r="56" customFormat="false" ht="11.25" hidden="false" customHeight="false" outlineLevel="0" collapsed="false">
      <c r="A56" s="706" t="n">
        <v>55</v>
      </c>
      <c r="B56" s="706" t="s">
        <v>819</v>
      </c>
      <c r="C56" s="706" t="s">
        <v>33</v>
      </c>
      <c r="D56" s="706" t="s">
        <v>1030</v>
      </c>
      <c r="E56" s="706" t="s">
        <v>1031</v>
      </c>
      <c r="F56" s="706" t="s">
        <v>1032</v>
      </c>
      <c r="G56" s="706" t="s">
        <v>913</v>
      </c>
      <c r="I56" s="706" t="s">
        <v>1033</v>
      </c>
      <c r="J56" s="706" t="s">
        <v>824</v>
      </c>
    </row>
    <row r="57" customFormat="false" ht="11.25" hidden="false" customHeight="false" outlineLevel="0" collapsed="false">
      <c r="A57" s="706" t="n">
        <v>56</v>
      </c>
      <c r="B57" s="706" t="s">
        <v>819</v>
      </c>
      <c r="C57" s="706" t="s">
        <v>33</v>
      </c>
      <c r="D57" s="706" t="s">
        <v>1034</v>
      </c>
      <c r="E57" s="706" t="s">
        <v>1035</v>
      </c>
      <c r="F57" s="706" t="s">
        <v>1036</v>
      </c>
      <c r="G57" s="706" t="s">
        <v>1037</v>
      </c>
      <c r="J57" s="706" t="s">
        <v>824</v>
      </c>
    </row>
    <row r="58" customFormat="false" ht="11.25" hidden="false" customHeight="false" outlineLevel="0" collapsed="false">
      <c r="A58" s="706" t="n">
        <v>57</v>
      </c>
      <c r="B58" s="706" t="s">
        <v>819</v>
      </c>
      <c r="C58" s="706" t="s">
        <v>33</v>
      </c>
      <c r="D58" s="706" t="s">
        <v>1038</v>
      </c>
      <c r="E58" s="706" t="s">
        <v>1039</v>
      </c>
      <c r="F58" s="706" t="s">
        <v>1040</v>
      </c>
      <c r="G58" s="706" t="s">
        <v>913</v>
      </c>
      <c r="J58" s="706" t="s">
        <v>824</v>
      </c>
    </row>
    <row r="59" customFormat="false" ht="11.25" hidden="false" customHeight="false" outlineLevel="0" collapsed="false">
      <c r="A59" s="706" t="n">
        <v>58</v>
      </c>
      <c r="B59" s="706" t="s">
        <v>819</v>
      </c>
      <c r="C59" s="706" t="s">
        <v>33</v>
      </c>
      <c r="D59" s="706" t="s">
        <v>1041</v>
      </c>
      <c r="E59" s="706" t="s">
        <v>1042</v>
      </c>
      <c r="F59" s="706" t="s">
        <v>1043</v>
      </c>
      <c r="G59" s="706" t="s">
        <v>1044</v>
      </c>
      <c r="H59" s="706" t="s">
        <v>1045</v>
      </c>
      <c r="J59" s="706" t="s">
        <v>824</v>
      </c>
    </row>
    <row r="60" customFormat="false" ht="11.25" hidden="false" customHeight="false" outlineLevel="0" collapsed="false">
      <c r="A60" s="706" t="n">
        <v>59</v>
      </c>
      <c r="B60" s="706" t="s">
        <v>819</v>
      </c>
      <c r="C60" s="706" t="s">
        <v>33</v>
      </c>
      <c r="D60" s="706" t="s">
        <v>1046</v>
      </c>
      <c r="E60" s="706" t="s">
        <v>1047</v>
      </c>
      <c r="F60" s="706" t="s">
        <v>1048</v>
      </c>
      <c r="G60" s="706" t="s">
        <v>68</v>
      </c>
      <c r="I60" s="706" t="s">
        <v>1049</v>
      </c>
      <c r="J60" s="706" t="s">
        <v>824</v>
      </c>
    </row>
    <row r="61" customFormat="false" ht="11.25" hidden="false" customHeight="false" outlineLevel="0" collapsed="false">
      <c r="A61" s="706" t="n">
        <v>60</v>
      </c>
      <c r="B61" s="706" t="s">
        <v>819</v>
      </c>
      <c r="C61" s="706" t="s">
        <v>33</v>
      </c>
      <c r="D61" s="706" t="s">
        <v>1050</v>
      </c>
      <c r="E61" s="706" t="s">
        <v>1051</v>
      </c>
      <c r="F61" s="706" t="s">
        <v>1052</v>
      </c>
      <c r="G61" s="706" t="s">
        <v>68</v>
      </c>
      <c r="J61" s="706" t="s">
        <v>824</v>
      </c>
    </row>
    <row r="62" customFormat="false" ht="11.25" hidden="false" customHeight="false" outlineLevel="0" collapsed="false">
      <c r="A62" s="706" t="n">
        <v>61</v>
      </c>
      <c r="B62" s="706" t="s">
        <v>819</v>
      </c>
      <c r="C62" s="706" t="s">
        <v>33</v>
      </c>
      <c r="D62" s="706" t="s">
        <v>1053</v>
      </c>
      <c r="E62" s="706" t="s">
        <v>1054</v>
      </c>
      <c r="F62" s="706" t="s">
        <v>1055</v>
      </c>
      <c r="G62" s="706" t="s">
        <v>68</v>
      </c>
      <c r="J62" s="706" t="s">
        <v>824</v>
      </c>
    </row>
    <row r="63" customFormat="false" ht="11.25" hidden="false" customHeight="false" outlineLevel="0" collapsed="false">
      <c r="A63" s="706" t="n">
        <v>62</v>
      </c>
      <c r="B63" s="706" t="s">
        <v>819</v>
      </c>
      <c r="C63" s="706" t="s">
        <v>33</v>
      </c>
      <c r="D63" s="706" t="s">
        <v>1056</v>
      </c>
      <c r="E63" s="706" t="s">
        <v>1057</v>
      </c>
      <c r="F63" s="706" t="s">
        <v>1058</v>
      </c>
      <c r="G63" s="706" t="s">
        <v>913</v>
      </c>
      <c r="I63" s="706" t="s">
        <v>1059</v>
      </c>
      <c r="J63" s="706" t="s">
        <v>824</v>
      </c>
    </row>
    <row r="64" customFormat="false" ht="11.25" hidden="false" customHeight="false" outlineLevel="0" collapsed="false">
      <c r="A64" s="706" t="n">
        <v>63</v>
      </c>
      <c r="B64" s="706" t="s">
        <v>819</v>
      </c>
      <c r="C64" s="706" t="s">
        <v>33</v>
      </c>
      <c r="D64" s="706" t="s">
        <v>1060</v>
      </c>
      <c r="E64" s="706" t="s">
        <v>1061</v>
      </c>
      <c r="F64" s="706" t="s">
        <v>1062</v>
      </c>
      <c r="G64" s="706" t="s">
        <v>1063</v>
      </c>
      <c r="J64" s="706" t="s">
        <v>824</v>
      </c>
    </row>
    <row r="65" customFormat="false" ht="11.25" hidden="false" customHeight="false" outlineLevel="0" collapsed="false">
      <c r="A65" s="706" t="n">
        <v>64</v>
      </c>
      <c r="B65" s="706" t="s">
        <v>819</v>
      </c>
      <c r="C65" s="706" t="s">
        <v>33</v>
      </c>
      <c r="D65" s="706" t="s">
        <v>1064</v>
      </c>
      <c r="E65" s="706" t="s">
        <v>1065</v>
      </c>
      <c r="F65" s="706" t="s">
        <v>1066</v>
      </c>
      <c r="G65" s="706" t="s">
        <v>878</v>
      </c>
      <c r="H65" s="706" t="s">
        <v>1067</v>
      </c>
      <c r="J65" s="706" t="s">
        <v>824</v>
      </c>
    </row>
    <row r="66" customFormat="false" ht="11.25" hidden="false" customHeight="false" outlineLevel="0" collapsed="false">
      <c r="A66" s="706" t="n">
        <v>65</v>
      </c>
      <c r="B66" s="706" t="s">
        <v>819</v>
      </c>
      <c r="C66" s="706" t="s">
        <v>33</v>
      </c>
      <c r="D66" s="706" t="s">
        <v>1068</v>
      </c>
      <c r="E66" s="706" t="s">
        <v>1069</v>
      </c>
      <c r="F66" s="706" t="s">
        <v>1070</v>
      </c>
      <c r="G66" s="706" t="s">
        <v>828</v>
      </c>
      <c r="I66" s="706" t="s">
        <v>1071</v>
      </c>
      <c r="J66" s="706" t="s">
        <v>824</v>
      </c>
    </row>
    <row r="67" customFormat="false" ht="11.25" hidden="false" customHeight="false" outlineLevel="0" collapsed="false">
      <c r="A67" s="706" t="n">
        <v>66</v>
      </c>
      <c r="B67" s="706" t="s">
        <v>819</v>
      </c>
      <c r="C67" s="706" t="s">
        <v>33</v>
      </c>
      <c r="D67" s="706" t="s">
        <v>1072</v>
      </c>
      <c r="E67" s="706" t="s">
        <v>1073</v>
      </c>
      <c r="F67" s="706" t="s">
        <v>1074</v>
      </c>
      <c r="G67" s="706" t="s">
        <v>68</v>
      </c>
      <c r="H67" s="706" t="s">
        <v>1075</v>
      </c>
      <c r="J67" s="706" t="s">
        <v>824</v>
      </c>
    </row>
    <row r="68" customFormat="false" ht="11.25" hidden="false" customHeight="false" outlineLevel="0" collapsed="false">
      <c r="A68" s="706" t="n">
        <v>67</v>
      </c>
      <c r="B68" s="706" t="s">
        <v>819</v>
      </c>
      <c r="C68" s="706" t="s">
        <v>33</v>
      </c>
      <c r="D68" s="706" t="s">
        <v>1076</v>
      </c>
      <c r="E68" s="706" t="s">
        <v>1077</v>
      </c>
      <c r="F68" s="706" t="s">
        <v>1078</v>
      </c>
      <c r="G68" s="706" t="s">
        <v>828</v>
      </c>
      <c r="J68" s="706" t="s">
        <v>824</v>
      </c>
    </row>
    <row r="69" customFormat="false" ht="11.25" hidden="false" customHeight="false" outlineLevel="0" collapsed="false">
      <c r="A69" s="706" t="n">
        <v>68</v>
      </c>
      <c r="B69" s="706" t="s">
        <v>819</v>
      </c>
      <c r="C69" s="706" t="s">
        <v>33</v>
      </c>
      <c r="D69" s="706" t="s">
        <v>1079</v>
      </c>
      <c r="E69" s="706" t="s">
        <v>1080</v>
      </c>
      <c r="F69" s="706" t="s">
        <v>1081</v>
      </c>
      <c r="G69" s="706" t="s">
        <v>1082</v>
      </c>
      <c r="J69" s="706" t="s">
        <v>824</v>
      </c>
    </row>
    <row r="70" customFormat="false" ht="11.25" hidden="false" customHeight="false" outlineLevel="0" collapsed="false">
      <c r="A70" s="706" t="n">
        <v>69</v>
      </c>
      <c r="B70" s="706" t="s">
        <v>819</v>
      </c>
      <c r="C70" s="706" t="s">
        <v>33</v>
      </c>
      <c r="D70" s="706" t="s">
        <v>1083</v>
      </c>
      <c r="E70" s="706" t="s">
        <v>1084</v>
      </c>
      <c r="F70" s="706" t="s">
        <v>1085</v>
      </c>
      <c r="G70" s="706" t="s">
        <v>1082</v>
      </c>
      <c r="H70" s="706" t="s">
        <v>1086</v>
      </c>
      <c r="J70" s="706" t="s">
        <v>824</v>
      </c>
    </row>
    <row r="71" customFormat="false" ht="11.25" hidden="false" customHeight="false" outlineLevel="0" collapsed="false">
      <c r="A71" s="706" t="n">
        <v>70</v>
      </c>
      <c r="B71" s="706" t="s">
        <v>819</v>
      </c>
      <c r="C71" s="706" t="s">
        <v>33</v>
      </c>
      <c r="D71" s="706" t="s">
        <v>1087</v>
      </c>
      <c r="E71" s="706" t="s">
        <v>1088</v>
      </c>
      <c r="F71" s="706" t="s">
        <v>1089</v>
      </c>
      <c r="G71" s="706" t="s">
        <v>892</v>
      </c>
      <c r="J71" s="706" t="s">
        <v>824</v>
      </c>
    </row>
    <row r="72" customFormat="false" ht="11.25" hidden="false" customHeight="false" outlineLevel="0" collapsed="false">
      <c r="A72" s="706" t="n">
        <v>71</v>
      </c>
      <c r="B72" s="706" t="s">
        <v>819</v>
      </c>
      <c r="C72" s="706" t="s">
        <v>33</v>
      </c>
      <c r="D72" s="706" t="s">
        <v>1090</v>
      </c>
      <c r="E72" s="706" t="s">
        <v>1091</v>
      </c>
      <c r="F72" s="706" t="s">
        <v>1092</v>
      </c>
      <c r="G72" s="706" t="s">
        <v>913</v>
      </c>
      <c r="I72" s="706" t="s">
        <v>1033</v>
      </c>
      <c r="J72" s="706" t="s">
        <v>824</v>
      </c>
    </row>
    <row r="73" customFormat="false" ht="11.25" hidden="false" customHeight="false" outlineLevel="0" collapsed="false">
      <c r="A73" s="706" t="n">
        <v>72</v>
      </c>
      <c r="B73" s="706" t="s">
        <v>819</v>
      </c>
      <c r="C73" s="706" t="s">
        <v>33</v>
      </c>
      <c r="D73" s="706" t="s">
        <v>1093</v>
      </c>
      <c r="E73" s="706" t="s">
        <v>1094</v>
      </c>
      <c r="F73" s="706" t="s">
        <v>1095</v>
      </c>
      <c r="G73" s="706" t="s">
        <v>932</v>
      </c>
      <c r="J73" s="706" t="s">
        <v>824</v>
      </c>
    </row>
    <row r="74" customFormat="false" ht="11.25" hidden="false" customHeight="false" outlineLevel="0" collapsed="false">
      <c r="A74" s="706" t="n">
        <v>73</v>
      </c>
      <c r="B74" s="706" t="s">
        <v>819</v>
      </c>
      <c r="C74" s="706" t="s">
        <v>33</v>
      </c>
      <c r="D74" s="706" t="s">
        <v>1096</v>
      </c>
      <c r="E74" s="706" t="s">
        <v>1097</v>
      </c>
      <c r="F74" s="706" t="s">
        <v>1098</v>
      </c>
      <c r="G74" s="706" t="s">
        <v>68</v>
      </c>
      <c r="H74" s="706" t="s">
        <v>1099</v>
      </c>
      <c r="I74" s="706" t="s">
        <v>1100</v>
      </c>
      <c r="J74" s="706" t="s">
        <v>824</v>
      </c>
    </row>
    <row r="75" customFormat="false" ht="11.25" hidden="false" customHeight="false" outlineLevel="0" collapsed="false">
      <c r="A75" s="706" t="n">
        <v>74</v>
      </c>
      <c r="B75" s="706" t="s">
        <v>819</v>
      </c>
      <c r="C75" s="706" t="s">
        <v>33</v>
      </c>
      <c r="D75" s="706" t="s">
        <v>1101</v>
      </c>
      <c r="E75" s="706" t="s">
        <v>1102</v>
      </c>
      <c r="F75" s="706" t="s">
        <v>1103</v>
      </c>
      <c r="G75" s="706" t="s">
        <v>68</v>
      </c>
      <c r="J75" s="706" t="s">
        <v>824</v>
      </c>
    </row>
    <row r="76" customFormat="false" ht="11.25" hidden="false" customHeight="false" outlineLevel="0" collapsed="false">
      <c r="A76" s="706" t="n">
        <v>75</v>
      </c>
      <c r="B76" s="706" t="s">
        <v>819</v>
      </c>
      <c r="C76" s="706" t="s">
        <v>33</v>
      </c>
      <c r="D76" s="706" t="s">
        <v>1104</v>
      </c>
      <c r="E76" s="706" t="s">
        <v>1105</v>
      </c>
      <c r="F76" s="706" t="s">
        <v>1106</v>
      </c>
      <c r="G76" s="706" t="s">
        <v>823</v>
      </c>
      <c r="J76" s="706" t="s">
        <v>824</v>
      </c>
    </row>
    <row r="77" customFormat="false" ht="11.25" hidden="false" customHeight="false" outlineLevel="0" collapsed="false">
      <c r="A77" s="706" t="n">
        <v>76</v>
      </c>
      <c r="B77" s="706" t="s">
        <v>819</v>
      </c>
      <c r="C77" s="706" t="s">
        <v>33</v>
      </c>
      <c r="D77" s="706" t="s">
        <v>1107</v>
      </c>
      <c r="E77" s="706" t="s">
        <v>1108</v>
      </c>
      <c r="F77" s="706" t="s">
        <v>1109</v>
      </c>
      <c r="G77" s="706" t="s">
        <v>1110</v>
      </c>
      <c r="J77" s="706" t="s">
        <v>824</v>
      </c>
    </row>
    <row r="78" customFormat="false" ht="11.25" hidden="false" customHeight="false" outlineLevel="0" collapsed="false">
      <c r="A78" s="706" t="n">
        <v>77</v>
      </c>
      <c r="B78" s="706" t="s">
        <v>819</v>
      </c>
      <c r="C78" s="706" t="s">
        <v>33</v>
      </c>
      <c r="D78" s="706" t="s">
        <v>1111</v>
      </c>
      <c r="E78" s="706" t="s">
        <v>1112</v>
      </c>
      <c r="F78" s="706" t="s">
        <v>1113</v>
      </c>
      <c r="G78" s="706" t="s">
        <v>68</v>
      </c>
      <c r="I78" s="706" t="s">
        <v>1114</v>
      </c>
      <c r="J78" s="706" t="s">
        <v>824</v>
      </c>
    </row>
    <row r="79" customFormat="false" ht="11.25" hidden="false" customHeight="false" outlineLevel="0" collapsed="false">
      <c r="A79" s="706" t="n">
        <v>78</v>
      </c>
      <c r="B79" s="706" t="s">
        <v>819</v>
      </c>
      <c r="C79" s="706" t="s">
        <v>33</v>
      </c>
      <c r="D79" s="706" t="s">
        <v>1115</v>
      </c>
      <c r="E79" s="706" t="s">
        <v>1116</v>
      </c>
      <c r="F79" s="706" t="s">
        <v>1117</v>
      </c>
      <c r="G79" s="706" t="s">
        <v>1118</v>
      </c>
      <c r="J79" s="706" t="s">
        <v>824</v>
      </c>
    </row>
    <row r="80" customFormat="false" ht="11.25" hidden="false" customHeight="false" outlineLevel="0" collapsed="false">
      <c r="A80" s="706" t="n">
        <v>79</v>
      </c>
      <c r="B80" s="706" t="s">
        <v>819</v>
      </c>
      <c r="C80" s="706" t="s">
        <v>33</v>
      </c>
      <c r="D80" s="706" t="s">
        <v>1119</v>
      </c>
      <c r="E80" s="706" t="s">
        <v>1120</v>
      </c>
      <c r="F80" s="706" t="s">
        <v>1121</v>
      </c>
      <c r="G80" s="706" t="s">
        <v>927</v>
      </c>
      <c r="I80" s="706" t="s">
        <v>1122</v>
      </c>
      <c r="J80" s="706" t="s">
        <v>824</v>
      </c>
    </row>
    <row r="81" customFormat="false" ht="11.25" hidden="false" customHeight="false" outlineLevel="0" collapsed="false">
      <c r="A81" s="706" t="n">
        <v>80</v>
      </c>
      <c r="B81" s="706" t="s">
        <v>819</v>
      </c>
      <c r="C81" s="706" t="s">
        <v>33</v>
      </c>
      <c r="D81" s="706" t="s">
        <v>1123</v>
      </c>
      <c r="E81" s="706" t="s">
        <v>1124</v>
      </c>
      <c r="F81" s="706" t="s">
        <v>1125</v>
      </c>
      <c r="G81" s="706" t="s">
        <v>68</v>
      </c>
      <c r="J81" s="706" t="s">
        <v>824</v>
      </c>
    </row>
    <row r="82" customFormat="false" ht="11.25" hidden="false" customHeight="false" outlineLevel="0" collapsed="false">
      <c r="A82" s="706" t="n">
        <v>81</v>
      </c>
      <c r="B82" s="706" t="s">
        <v>819</v>
      </c>
      <c r="C82" s="706" t="s">
        <v>33</v>
      </c>
      <c r="D82" s="706" t="s">
        <v>1126</v>
      </c>
      <c r="E82" s="706" t="s">
        <v>63</v>
      </c>
      <c r="F82" s="706" t="s">
        <v>66</v>
      </c>
      <c r="G82" s="706" t="s">
        <v>68</v>
      </c>
      <c r="J82" s="706" t="s">
        <v>824</v>
      </c>
    </row>
    <row r="83" customFormat="false" ht="11.25" hidden="false" customHeight="false" outlineLevel="0" collapsed="false">
      <c r="A83" s="706" t="n">
        <v>82</v>
      </c>
      <c r="B83" s="706" t="s">
        <v>819</v>
      </c>
      <c r="C83" s="706" t="s">
        <v>33</v>
      </c>
      <c r="D83" s="706" t="s">
        <v>1127</v>
      </c>
      <c r="E83" s="706" t="s">
        <v>1128</v>
      </c>
      <c r="F83" s="706" t="s">
        <v>1129</v>
      </c>
      <c r="G83" s="706" t="s">
        <v>68</v>
      </c>
      <c r="J83" s="706" t="s">
        <v>824</v>
      </c>
    </row>
    <row r="84" customFormat="false" ht="11.25" hidden="false" customHeight="false" outlineLevel="0" collapsed="false">
      <c r="A84" s="706" t="n">
        <v>83</v>
      </c>
      <c r="B84" s="706" t="s">
        <v>819</v>
      </c>
      <c r="C84" s="706" t="s">
        <v>33</v>
      </c>
      <c r="D84" s="706" t="s">
        <v>1130</v>
      </c>
      <c r="E84" s="706" t="s">
        <v>1131</v>
      </c>
      <c r="F84" s="706" t="s">
        <v>1132</v>
      </c>
      <c r="G84" s="706" t="s">
        <v>1082</v>
      </c>
      <c r="J84" s="706" t="s">
        <v>824</v>
      </c>
    </row>
    <row r="85" customFormat="false" ht="11.25" hidden="false" customHeight="false" outlineLevel="0" collapsed="false">
      <c r="A85" s="706" t="n">
        <v>84</v>
      </c>
      <c r="B85" s="706" t="s">
        <v>819</v>
      </c>
      <c r="C85" s="706" t="s">
        <v>33</v>
      </c>
      <c r="D85" s="706" t="s">
        <v>1133</v>
      </c>
      <c r="E85" s="706" t="s">
        <v>1134</v>
      </c>
      <c r="F85" s="706" t="s">
        <v>1135</v>
      </c>
      <c r="G85" s="706" t="s">
        <v>68</v>
      </c>
      <c r="J85" s="706" t="s">
        <v>824</v>
      </c>
    </row>
    <row r="86" customFormat="false" ht="11.25" hidden="false" customHeight="false" outlineLevel="0" collapsed="false">
      <c r="A86" s="706" t="n">
        <v>85</v>
      </c>
      <c r="B86" s="706" t="s">
        <v>819</v>
      </c>
      <c r="C86" s="706" t="s">
        <v>33</v>
      </c>
      <c r="D86" s="706" t="s">
        <v>1136</v>
      </c>
      <c r="E86" s="706" t="s">
        <v>1137</v>
      </c>
      <c r="F86" s="706" t="s">
        <v>1138</v>
      </c>
      <c r="G86" s="706" t="s">
        <v>1139</v>
      </c>
      <c r="J86" s="706" t="s">
        <v>824</v>
      </c>
    </row>
    <row r="87" customFormat="false" ht="11.25" hidden="false" customHeight="false" outlineLevel="0" collapsed="false">
      <c r="A87" s="706" t="n">
        <v>86</v>
      </c>
      <c r="B87" s="706" t="s">
        <v>819</v>
      </c>
      <c r="C87" s="706" t="s">
        <v>33</v>
      </c>
      <c r="D87" s="706" t="s">
        <v>1140</v>
      </c>
      <c r="E87" s="706" t="s">
        <v>1141</v>
      </c>
      <c r="F87" s="706" t="s">
        <v>1142</v>
      </c>
      <c r="G87" s="706" t="s">
        <v>1143</v>
      </c>
      <c r="J87" s="706" t="s">
        <v>824</v>
      </c>
    </row>
    <row r="88" customFormat="false" ht="11.25" hidden="false" customHeight="false" outlineLevel="0" collapsed="false">
      <c r="A88" s="706" t="n">
        <v>87</v>
      </c>
      <c r="B88" s="706" t="s">
        <v>819</v>
      </c>
      <c r="C88" s="706" t="s">
        <v>33</v>
      </c>
      <c r="D88" s="706" t="s">
        <v>1144</v>
      </c>
      <c r="E88" s="706" t="s">
        <v>1145</v>
      </c>
      <c r="F88" s="706" t="s">
        <v>1146</v>
      </c>
      <c r="G88" s="706" t="s">
        <v>1147</v>
      </c>
      <c r="H88" s="706" t="s">
        <v>1148</v>
      </c>
      <c r="J88" s="706" t="s">
        <v>824</v>
      </c>
    </row>
    <row r="89" customFormat="false" ht="11.25" hidden="false" customHeight="false" outlineLevel="0" collapsed="false">
      <c r="A89" s="706" t="n">
        <v>88</v>
      </c>
      <c r="B89" s="706" t="s">
        <v>819</v>
      </c>
      <c r="C89" s="706" t="s">
        <v>33</v>
      </c>
      <c r="D89" s="706" t="s">
        <v>1149</v>
      </c>
      <c r="E89" s="706" t="s">
        <v>1150</v>
      </c>
      <c r="F89" s="706" t="s">
        <v>1151</v>
      </c>
      <c r="G89" s="706" t="s">
        <v>1152</v>
      </c>
      <c r="J89" s="706" t="s">
        <v>824</v>
      </c>
    </row>
    <row r="90" customFormat="false" ht="11.25" hidden="false" customHeight="false" outlineLevel="0" collapsed="false">
      <c r="A90" s="706" t="n">
        <v>89</v>
      </c>
      <c r="B90" s="706" t="s">
        <v>819</v>
      </c>
      <c r="C90" s="706" t="s">
        <v>33</v>
      </c>
      <c r="D90" s="706" t="s">
        <v>1153</v>
      </c>
      <c r="E90" s="706" t="s">
        <v>1154</v>
      </c>
      <c r="F90" s="706" t="s">
        <v>1151</v>
      </c>
      <c r="G90" s="706" t="s">
        <v>887</v>
      </c>
      <c r="J90" s="706" t="s">
        <v>824</v>
      </c>
    </row>
    <row r="91" customFormat="false" ht="11.25" hidden="false" customHeight="false" outlineLevel="0" collapsed="false">
      <c r="A91" s="706" t="n">
        <v>90</v>
      </c>
      <c r="B91" s="706" t="s">
        <v>819</v>
      </c>
      <c r="C91" s="706" t="s">
        <v>33</v>
      </c>
      <c r="D91" s="706" t="s">
        <v>1155</v>
      </c>
      <c r="E91" s="706" t="s">
        <v>1156</v>
      </c>
      <c r="F91" s="706" t="s">
        <v>1151</v>
      </c>
      <c r="G91" s="706" t="s">
        <v>1157</v>
      </c>
      <c r="J91" s="706" t="s">
        <v>824</v>
      </c>
    </row>
    <row r="92" customFormat="false" ht="11.25" hidden="false" customHeight="false" outlineLevel="0" collapsed="false">
      <c r="A92" s="706" t="n">
        <v>91</v>
      </c>
      <c r="B92" s="706" t="s">
        <v>819</v>
      </c>
      <c r="C92" s="706" t="s">
        <v>33</v>
      </c>
      <c r="D92" s="706" t="s">
        <v>1158</v>
      </c>
      <c r="E92" s="706" t="s">
        <v>1159</v>
      </c>
      <c r="F92" s="706" t="s">
        <v>844</v>
      </c>
      <c r="G92" s="706" t="s">
        <v>913</v>
      </c>
      <c r="J92" s="706" t="s">
        <v>824</v>
      </c>
    </row>
    <row r="93" customFormat="false" ht="11.25" hidden="false" customHeight="false" outlineLevel="0" collapsed="false">
      <c r="A93" s="706" t="n">
        <v>92</v>
      </c>
      <c r="B93" s="706" t="s">
        <v>819</v>
      </c>
      <c r="C93" s="706" t="s">
        <v>33</v>
      </c>
      <c r="D93" s="706" t="s">
        <v>1160</v>
      </c>
      <c r="E93" s="706" t="s">
        <v>1161</v>
      </c>
      <c r="F93" s="706" t="s">
        <v>1162</v>
      </c>
      <c r="G93" s="706" t="s">
        <v>878</v>
      </c>
      <c r="J93" s="706" t="s">
        <v>824</v>
      </c>
    </row>
    <row r="94" customFormat="false" ht="11.25" hidden="false" customHeight="false" outlineLevel="0" collapsed="false">
      <c r="A94" s="706" t="n">
        <v>93</v>
      </c>
      <c r="B94" s="706" t="s">
        <v>819</v>
      </c>
      <c r="C94" s="706" t="s">
        <v>33</v>
      </c>
      <c r="D94" s="706" t="s">
        <v>1163</v>
      </c>
      <c r="E94" s="706" t="s">
        <v>1164</v>
      </c>
      <c r="F94" s="706" t="s">
        <v>1165</v>
      </c>
      <c r="G94" s="706" t="s">
        <v>878</v>
      </c>
      <c r="J94" s="706" t="s">
        <v>824</v>
      </c>
    </row>
    <row r="95" customFormat="false" ht="11.25" hidden="false" customHeight="false" outlineLevel="0" collapsed="false">
      <c r="A95" s="706" t="n">
        <v>94</v>
      </c>
      <c r="B95" s="706" t="s">
        <v>819</v>
      </c>
      <c r="C95" s="706" t="s">
        <v>33</v>
      </c>
      <c r="D95" s="706" t="s">
        <v>1166</v>
      </c>
      <c r="E95" s="706" t="s">
        <v>1167</v>
      </c>
      <c r="F95" s="706" t="s">
        <v>867</v>
      </c>
      <c r="G95" s="706" t="s">
        <v>1168</v>
      </c>
      <c r="J95" s="706" t="s">
        <v>824</v>
      </c>
    </row>
    <row r="96" customFormat="false" ht="11.25" hidden="false" customHeight="false" outlineLevel="0" collapsed="false">
      <c r="A96" s="706" t="n">
        <v>95</v>
      </c>
      <c r="B96" s="706" t="s">
        <v>819</v>
      </c>
      <c r="C96" s="706" t="s">
        <v>33</v>
      </c>
      <c r="D96" s="706" t="s">
        <v>1169</v>
      </c>
      <c r="E96" s="706" t="s">
        <v>1170</v>
      </c>
      <c r="F96" s="706" t="s">
        <v>849</v>
      </c>
      <c r="G96" s="706" t="s">
        <v>887</v>
      </c>
      <c r="J96" s="706" t="s">
        <v>824</v>
      </c>
    </row>
    <row r="97" customFormat="false" ht="11.25" hidden="false" customHeight="false" outlineLevel="0" collapsed="false">
      <c r="A97" s="706" t="n">
        <v>96</v>
      </c>
      <c r="B97" s="706" t="s">
        <v>819</v>
      </c>
      <c r="C97" s="706" t="s">
        <v>33</v>
      </c>
      <c r="D97" s="706" t="s">
        <v>1171</v>
      </c>
      <c r="E97" s="706" t="s">
        <v>1172</v>
      </c>
      <c r="F97" s="706" t="s">
        <v>1173</v>
      </c>
      <c r="G97" s="706" t="s">
        <v>68</v>
      </c>
      <c r="I97" s="706" t="s">
        <v>1174</v>
      </c>
      <c r="J97" s="706" t="s">
        <v>824</v>
      </c>
    </row>
    <row r="98" customFormat="false" ht="11.25" hidden="false" customHeight="false" outlineLevel="0" collapsed="false">
      <c r="A98" s="706" t="n">
        <v>97</v>
      </c>
      <c r="B98" s="706" t="s">
        <v>819</v>
      </c>
      <c r="C98" s="706" t="s">
        <v>33</v>
      </c>
      <c r="D98" s="706" t="s">
        <v>1175</v>
      </c>
      <c r="E98" s="706" t="s">
        <v>1176</v>
      </c>
      <c r="F98" s="706" t="s">
        <v>1177</v>
      </c>
      <c r="G98" s="706" t="s">
        <v>1178</v>
      </c>
      <c r="J98" s="706" t="s">
        <v>824</v>
      </c>
    </row>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V2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4.25" zeroHeight="false" outlineLevelRow="0" outlineLevelCol="0"/>
  <cols>
    <col collapsed="false" customWidth="false" hidden="true" outlineLevel="0" max="1" min="1" style="128" width="9.14"/>
    <col collapsed="false" customWidth="false" hidden="true" outlineLevel="0" max="2" min="2" style="129" width="9.14"/>
    <col collapsed="false" customWidth="true" hidden="false" outlineLevel="0" max="3" min="3" style="130" width="3.71"/>
    <col collapsed="false" customWidth="true" hidden="false" outlineLevel="0" max="4" min="4" style="129" width="6.29"/>
    <col collapsed="false" customWidth="true" hidden="false" outlineLevel="0" max="5" min="5" style="129" width="46.43"/>
    <col collapsed="false" customWidth="true" hidden="false" outlineLevel="0" max="6" min="6" style="129" width="3.71"/>
    <col collapsed="false" customWidth="true" hidden="false" outlineLevel="0" max="7" min="7" style="129" width="5.71"/>
    <col collapsed="false" customWidth="true" hidden="false" outlineLevel="0" max="8" min="8" style="129" width="41.43"/>
    <col collapsed="false" customWidth="true" hidden="false" outlineLevel="0" max="9" min="9" style="129" width="3.71"/>
    <col collapsed="false" customWidth="true" hidden="false" outlineLevel="0" max="10" min="10" style="129" width="5.71"/>
    <col collapsed="false" customWidth="true" hidden="false" outlineLevel="0" max="11" min="11" style="129" width="32.57"/>
    <col collapsed="false" customWidth="true" hidden="false" outlineLevel="0" max="12" min="12" style="129" width="14.86"/>
    <col collapsed="false" customWidth="true" hidden="true" outlineLevel="0" max="13" min="13" style="131" width="3.71"/>
    <col collapsed="false" customWidth="false" hidden="true" outlineLevel="0" max="16" min="14" style="131" width="9.14"/>
    <col collapsed="false" customWidth="true" hidden="true" outlineLevel="0" max="17" min="17" style="132" width="25.71"/>
    <col collapsed="false" customWidth="true" hidden="true" outlineLevel="0" max="18" min="18" style="131" width="14.43"/>
    <col collapsed="false" customWidth="false" hidden="false" outlineLevel="0" max="22" min="19" style="133" width="9.14"/>
    <col collapsed="false" customWidth="false" hidden="false" outlineLevel="0" max="16384" min="23" style="129" width="9.14"/>
  </cols>
  <sheetData>
    <row r="1" s="134" customFormat="true" ht="16.5" hidden="true" customHeight="true" outlineLevel="0" collapsed="false">
      <c r="C1" s="135"/>
      <c r="H1" s="135"/>
      <c r="I1" s="135"/>
      <c r="J1" s="135"/>
      <c r="K1" s="135" t="s">
        <v>87</v>
      </c>
      <c r="L1" s="136" t="s">
        <v>88</v>
      </c>
      <c r="M1" s="137" t="s">
        <v>89</v>
      </c>
      <c r="N1" s="137"/>
      <c r="O1" s="137"/>
      <c r="P1" s="137"/>
      <c r="Q1" s="138"/>
      <c r="R1" s="137"/>
      <c r="S1" s="137"/>
      <c r="T1" s="137"/>
      <c r="U1" s="137"/>
      <c r="V1" s="137"/>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c r="IR1" s="136"/>
      <c r="IS1" s="136"/>
      <c r="IT1" s="136"/>
      <c r="IU1" s="136"/>
      <c r="IV1" s="136"/>
    </row>
    <row r="2" s="142" customFormat="true" ht="16.5" hidden="true" customHeight="true" outlineLevel="0" collapsed="false">
      <c r="A2" s="139"/>
      <c r="B2" s="139"/>
      <c r="C2" s="140"/>
      <c r="D2" s="139"/>
      <c r="E2" s="139"/>
      <c r="F2" s="139"/>
      <c r="G2" s="139"/>
      <c r="H2" s="139"/>
      <c r="I2" s="139"/>
      <c r="J2" s="139"/>
      <c r="K2" s="139"/>
      <c r="L2" s="139"/>
      <c r="M2" s="137"/>
      <c r="N2" s="137"/>
      <c r="O2" s="137"/>
      <c r="P2" s="137"/>
      <c r="Q2" s="138"/>
      <c r="R2" s="137"/>
      <c r="S2" s="141"/>
      <c r="T2" s="141"/>
      <c r="U2" s="141"/>
      <c r="V2" s="141"/>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row>
    <row r="3" s="146" customFormat="true" ht="3" hidden="false" customHeight="true" outlineLevel="0" collapsed="false">
      <c r="A3" s="128"/>
      <c r="B3" s="129"/>
      <c r="C3" s="143"/>
      <c r="D3" s="144"/>
      <c r="E3" s="144"/>
      <c r="F3" s="144"/>
      <c r="G3" s="144"/>
      <c r="H3" s="144"/>
      <c r="I3" s="144"/>
      <c r="J3" s="144"/>
      <c r="K3" s="144"/>
      <c r="L3" s="145"/>
      <c r="M3" s="131"/>
      <c r="N3" s="131"/>
      <c r="O3" s="131"/>
      <c r="P3" s="131"/>
      <c r="Q3" s="132"/>
      <c r="R3" s="131"/>
      <c r="S3" s="133"/>
      <c r="T3" s="133"/>
      <c r="U3" s="133"/>
      <c r="V3" s="133"/>
    </row>
    <row r="4" s="146" customFormat="true" ht="22.5" hidden="false" customHeight="true" outlineLevel="0" collapsed="false">
      <c r="A4" s="128"/>
      <c r="B4" s="129"/>
      <c r="C4" s="143"/>
      <c r="D4" s="147" t="s">
        <v>90</v>
      </c>
      <c r="E4" s="147"/>
      <c r="F4" s="147"/>
      <c r="G4" s="147"/>
      <c r="H4" s="147"/>
      <c r="I4" s="148"/>
      <c r="M4" s="131"/>
      <c r="N4" s="131"/>
      <c r="O4" s="131"/>
      <c r="P4" s="131"/>
      <c r="Q4" s="132"/>
      <c r="R4" s="131"/>
      <c r="S4" s="133"/>
      <c r="T4" s="133"/>
      <c r="U4" s="133"/>
      <c r="V4" s="133"/>
    </row>
    <row r="5" s="146" customFormat="true" ht="3" hidden="true" customHeight="true" outlineLevel="0" collapsed="false">
      <c r="A5" s="128"/>
      <c r="B5" s="129"/>
      <c r="C5" s="143"/>
      <c r="D5" s="144"/>
      <c r="E5" s="144"/>
      <c r="F5" s="144"/>
      <c r="G5" s="144"/>
      <c r="H5" s="149"/>
      <c r="I5" s="149"/>
      <c r="J5" s="149"/>
      <c r="K5" s="149"/>
      <c r="L5" s="150"/>
      <c r="M5" s="131"/>
      <c r="N5" s="131"/>
      <c r="O5" s="131"/>
      <c r="P5" s="131"/>
      <c r="Q5" s="132"/>
      <c r="R5" s="131"/>
      <c r="S5" s="133"/>
      <c r="T5" s="133"/>
      <c r="U5" s="133"/>
      <c r="V5" s="133"/>
    </row>
    <row r="6" s="146" customFormat="true" ht="20.1" hidden="true" customHeight="true" outlineLevel="0" collapsed="false">
      <c r="A6" s="151"/>
      <c r="B6" s="151"/>
      <c r="C6" s="143"/>
      <c r="D6" s="152"/>
      <c r="E6" s="152"/>
      <c r="F6" s="153" t="s">
        <v>91</v>
      </c>
      <c r="G6" s="153"/>
      <c r="H6" s="149"/>
      <c r="I6" s="149"/>
      <c r="J6" s="154"/>
      <c r="K6" s="155"/>
      <c r="L6" s="155"/>
      <c r="M6" s="131"/>
      <c r="N6" s="131"/>
      <c r="O6" s="131"/>
      <c r="P6" s="131"/>
      <c r="Q6" s="132"/>
      <c r="R6" s="131"/>
      <c r="S6" s="133"/>
      <c r="T6" s="133"/>
      <c r="U6" s="133"/>
      <c r="V6" s="133"/>
    </row>
    <row r="7" customFormat="false" ht="3" hidden="false" customHeight="true" outlineLevel="0" collapsed="false"/>
    <row r="8" s="146" customFormat="true" ht="14.25" hidden="false" customHeight="true" outlineLevel="0" collapsed="false">
      <c r="A8" s="128"/>
      <c r="B8" s="129"/>
      <c r="C8" s="143"/>
      <c r="D8" s="156" t="s">
        <v>92</v>
      </c>
      <c r="E8" s="156"/>
      <c r="F8" s="156" t="s">
        <v>93</v>
      </c>
      <c r="G8" s="156"/>
      <c r="H8" s="156"/>
      <c r="I8" s="157" t="s">
        <v>94</v>
      </c>
      <c r="J8" s="157"/>
      <c r="K8" s="157"/>
      <c r="L8" s="157"/>
      <c r="M8" s="131"/>
      <c r="N8" s="131"/>
      <c r="O8" s="131"/>
      <c r="P8" s="131"/>
      <c r="Q8" s="132"/>
      <c r="R8" s="131"/>
      <c r="S8" s="133"/>
      <c r="T8" s="133"/>
      <c r="U8" s="133"/>
      <c r="V8" s="133"/>
    </row>
    <row r="9" s="146" customFormat="true" ht="20.25" hidden="false" customHeight="true" outlineLevel="0" collapsed="false">
      <c r="A9" s="128"/>
      <c r="B9" s="129"/>
      <c r="C9" s="143"/>
      <c r="D9" s="158" t="s">
        <v>95</v>
      </c>
      <c r="E9" s="158" t="s">
        <v>96</v>
      </c>
      <c r="F9" s="158" t="s">
        <v>95</v>
      </c>
      <c r="G9" s="158"/>
      <c r="H9" s="159" t="s">
        <v>96</v>
      </c>
      <c r="I9" s="158" t="s">
        <v>95</v>
      </c>
      <c r="J9" s="158"/>
      <c r="K9" s="159" t="s">
        <v>96</v>
      </c>
      <c r="L9" s="159" t="s">
        <v>88</v>
      </c>
      <c r="M9" s="131"/>
      <c r="N9" s="131"/>
      <c r="O9" s="131"/>
      <c r="P9" s="131"/>
      <c r="Q9" s="132"/>
      <c r="R9" s="131"/>
      <c r="S9" s="133"/>
      <c r="T9" s="133"/>
      <c r="U9" s="133"/>
      <c r="V9" s="133"/>
    </row>
    <row r="10" customFormat="false" ht="12" hidden="false" customHeight="true" outlineLevel="0" collapsed="false">
      <c r="C10" s="160"/>
      <c r="D10" s="161" t="s">
        <v>97</v>
      </c>
      <c r="E10" s="161" t="s">
        <v>98</v>
      </c>
      <c r="F10" s="161" t="s">
        <v>99</v>
      </c>
      <c r="G10" s="161"/>
      <c r="H10" s="161" t="s">
        <v>100</v>
      </c>
      <c r="I10" s="161" t="s">
        <v>101</v>
      </c>
      <c r="J10" s="161"/>
      <c r="K10" s="161" t="s">
        <v>102</v>
      </c>
      <c r="L10" s="161" t="s">
        <v>103</v>
      </c>
      <c r="M10" s="162"/>
      <c r="N10" s="162"/>
      <c r="O10" s="162"/>
      <c r="P10" s="162"/>
      <c r="Q10" s="163"/>
      <c r="R10" s="162"/>
      <c r="S10" s="164"/>
      <c r="T10" s="164"/>
      <c r="U10" s="164"/>
      <c r="V10" s="164"/>
    </row>
    <row r="11" s="146" customFormat="true" ht="14.25" hidden="true" customHeight="false" outlineLevel="0" collapsed="false">
      <c r="A11" s="129"/>
      <c r="B11" s="129"/>
      <c r="C11" s="143"/>
      <c r="D11" s="165" t="n">
        <v>0</v>
      </c>
      <c r="E11" s="166"/>
      <c r="F11" s="167"/>
      <c r="G11" s="167"/>
      <c r="H11" s="168"/>
      <c r="I11" s="169"/>
      <c r="J11" s="167"/>
      <c r="K11" s="168"/>
      <c r="L11" s="170"/>
      <c r="M11" s="171" t="s">
        <v>104</v>
      </c>
      <c r="N11" s="131"/>
      <c r="O11" s="131"/>
      <c r="P11" s="131" t="s">
        <v>105</v>
      </c>
      <c r="Q11" s="132" t="s">
        <v>106</v>
      </c>
      <c r="R11" s="131" t="s">
        <v>107</v>
      </c>
      <c r="S11" s="133"/>
      <c r="T11" s="133"/>
      <c r="U11" s="133"/>
      <c r="V11" s="133"/>
    </row>
    <row r="12" s="184" customFormat="true" ht="0.95" hidden="false" customHeight="true" outlineLevel="0" collapsed="false">
      <c r="A12" s="172"/>
      <c r="B12" s="128" t="s">
        <v>108</v>
      </c>
      <c r="C12" s="173"/>
      <c r="D12" s="156" t="n">
        <v>1</v>
      </c>
      <c r="E12" s="174" t="s">
        <v>109</v>
      </c>
      <c r="F12" s="175"/>
      <c r="G12" s="156" t="n">
        <v>0</v>
      </c>
      <c r="H12" s="176"/>
      <c r="I12" s="177"/>
      <c r="J12" s="178" t="s">
        <v>110</v>
      </c>
      <c r="K12" s="179"/>
      <c r="L12" s="180"/>
      <c r="M12" s="131" t="e">
        <f aca="false">mergeValue()</f>
        <v>#VALUE!</v>
      </c>
      <c r="N12" s="134"/>
      <c r="O12" s="134"/>
      <c r="P12" s="131" t="e">
        <f aca="false">IF(ISERROR(MATCH(Q12,#NAME?,0)),"n","y")</f>
        <v>#N/A</v>
      </c>
      <c r="Q12" s="134" t="s">
        <v>109</v>
      </c>
      <c r="R12" s="131" t="str">
        <f aca="false">K12&amp;"("&amp;L12&amp;")"</f>
        <v>()</v>
      </c>
      <c r="S12" s="128"/>
      <c r="T12" s="128"/>
      <c r="U12" s="181"/>
      <c r="V12" s="128"/>
      <c r="W12" s="128"/>
      <c r="X12" s="128"/>
      <c r="Y12" s="182"/>
      <c r="Z12" s="182"/>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2"/>
      <c r="BW12" s="182"/>
      <c r="BX12" s="182"/>
      <c r="BY12" s="182"/>
      <c r="BZ12" s="182"/>
      <c r="CA12" s="182"/>
      <c r="CB12" s="182"/>
      <c r="CC12" s="182"/>
      <c r="CD12" s="182"/>
      <c r="CE12" s="182"/>
    </row>
    <row r="13" s="184" customFormat="true" ht="0.95" hidden="false" customHeight="true" outlineLevel="0" collapsed="false">
      <c r="A13" s="172"/>
      <c r="B13" s="128" t="s">
        <v>108</v>
      </c>
      <c r="C13" s="173"/>
      <c r="D13" s="156"/>
      <c r="E13" s="174"/>
      <c r="F13" s="185"/>
      <c r="G13" s="156" t="n">
        <v>1</v>
      </c>
      <c r="H13" s="186" t="s">
        <v>111</v>
      </c>
      <c r="I13" s="177"/>
      <c r="J13" s="178" t="s">
        <v>110</v>
      </c>
      <c r="K13" s="179"/>
      <c r="L13" s="180"/>
      <c r="M13" s="131" t="e">
        <f aca="false">mergeValue()</f>
        <v>#VALUE!</v>
      </c>
      <c r="N13" s="134"/>
      <c r="O13" s="134"/>
      <c r="P13" s="134"/>
      <c r="Q13" s="134"/>
      <c r="R13" s="131" t="str">
        <f aca="false">K13&amp;"("&amp;L13&amp;")"</f>
        <v>()</v>
      </c>
      <c r="S13" s="128"/>
      <c r="T13" s="128"/>
      <c r="U13" s="181"/>
      <c r="V13" s="128"/>
      <c r="W13" s="128"/>
      <c r="X13" s="128"/>
      <c r="Y13" s="182"/>
      <c r="Z13" s="182"/>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2"/>
      <c r="BW13" s="182"/>
      <c r="BX13" s="182"/>
      <c r="BY13" s="182"/>
      <c r="BZ13" s="182"/>
      <c r="CA13" s="182"/>
      <c r="CB13" s="182"/>
      <c r="CC13" s="182"/>
      <c r="CD13" s="182"/>
      <c r="CE13" s="182"/>
    </row>
    <row r="14" s="184" customFormat="true" ht="15" hidden="false" customHeight="true" outlineLevel="0" collapsed="false">
      <c r="A14" s="172"/>
      <c r="B14" s="128" t="s">
        <v>108</v>
      </c>
      <c r="C14" s="173"/>
      <c r="D14" s="156"/>
      <c r="E14" s="174"/>
      <c r="F14" s="185"/>
      <c r="G14" s="156"/>
      <c r="H14" s="186"/>
      <c r="I14" s="187"/>
      <c r="J14" s="156" t="n">
        <v>1</v>
      </c>
      <c r="K14" s="188" t="s">
        <v>111</v>
      </c>
      <c r="L14" s="189" t="s">
        <v>112</v>
      </c>
      <c r="M14" s="131" t="e">
        <f aca="false">mergeValue()</f>
        <v>#VALUE!</v>
      </c>
      <c r="N14" s="134"/>
      <c r="O14" s="134"/>
      <c r="P14" s="134"/>
      <c r="Q14" s="134"/>
      <c r="R14" s="131" t="str">
        <f aca="false">K14&amp;" ("&amp;L14&amp;")"</f>
        <v>город Курск (38701000)</v>
      </c>
      <c r="S14" s="128"/>
      <c r="T14" s="128"/>
      <c r="U14" s="181"/>
      <c r="V14" s="128"/>
      <c r="W14" s="128"/>
      <c r="X14" s="128"/>
      <c r="Y14" s="182"/>
      <c r="Z14" s="182"/>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2"/>
      <c r="BW14" s="182"/>
      <c r="BX14" s="182"/>
      <c r="BY14" s="182"/>
      <c r="BZ14" s="182"/>
      <c r="CA14" s="182"/>
      <c r="CB14" s="182"/>
      <c r="CC14" s="182"/>
      <c r="CD14" s="182"/>
      <c r="CE14" s="182"/>
    </row>
    <row r="15" s="146" customFormat="true" ht="0.95" hidden="false" customHeight="true" outlineLevel="0" collapsed="false">
      <c r="A15" s="129"/>
      <c r="B15" s="129" t="s">
        <v>113</v>
      </c>
      <c r="C15" s="143"/>
      <c r="D15" s="177"/>
      <c r="E15" s="190"/>
      <c r="F15" s="191"/>
      <c r="G15" s="191"/>
      <c r="H15" s="191"/>
      <c r="I15" s="191"/>
      <c r="J15" s="191"/>
      <c r="K15" s="191"/>
      <c r="L15" s="192"/>
      <c r="M15" s="171"/>
      <c r="N15" s="131"/>
      <c r="O15" s="131"/>
      <c r="P15" s="131"/>
      <c r="Q15" s="132" t="s">
        <v>114</v>
      </c>
      <c r="R15" s="131"/>
      <c r="S15" s="133"/>
      <c r="T15" s="133"/>
      <c r="U15" s="133"/>
      <c r="V15" s="133"/>
    </row>
    <row r="16" s="146" customFormat="true" ht="21" hidden="false" customHeight="true" outlineLevel="0" collapsed="false">
      <c r="A16" s="128"/>
      <c r="B16" s="129"/>
      <c r="C16" s="130"/>
      <c r="D16" s="193"/>
      <c r="E16" s="193"/>
      <c r="F16" s="193"/>
      <c r="G16" s="193"/>
      <c r="H16" s="193"/>
      <c r="I16" s="193"/>
      <c r="J16" s="193"/>
      <c r="K16" s="193"/>
      <c r="L16" s="193"/>
      <c r="M16" s="131"/>
      <c r="N16" s="131"/>
      <c r="O16" s="131"/>
      <c r="P16" s="131"/>
      <c r="Q16" s="132"/>
      <c r="R16" s="131"/>
      <c r="S16" s="133"/>
      <c r="T16" s="133"/>
      <c r="U16" s="133"/>
      <c r="V16" s="133"/>
    </row>
    <row r="17" s="146" customFormat="true" ht="14.25" hidden="false" customHeight="false" outlineLevel="0" collapsed="false">
      <c r="A17" s="128"/>
      <c r="B17" s="129"/>
      <c r="C17" s="130"/>
      <c r="D17" s="129"/>
      <c r="E17" s="129"/>
      <c r="F17" s="129"/>
      <c r="G17" s="129"/>
      <c r="H17" s="129"/>
      <c r="I17" s="129"/>
      <c r="J17" s="129"/>
      <c r="K17" s="129"/>
      <c r="L17" s="129"/>
      <c r="M17" s="131"/>
      <c r="N17" s="131"/>
      <c r="O17" s="131"/>
      <c r="P17" s="131"/>
      <c r="Q17" s="132"/>
      <c r="R17" s="131"/>
      <c r="S17" s="133"/>
      <c r="T17" s="133"/>
      <c r="U17" s="133"/>
      <c r="V17" s="133"/>
    </row>
    <row r="18" s="146" customFormat="true" ht="0.75" hidden="false" customHeight="true" outlineLevel="0" collapsed="false">
      <c r="A18" s="128"/>
      <c r="B18" s="129"/>
      <c r="C18" s="130"/>
      <c r="D18" s="129"/>
      <c r="E18" s="129"/>
      <c r="F18" s="129"/>
      <c r="G18" s="129"/>
      <c r="H18" s="129"/>
      <c r="I18" s="129"/>
      <c r="J18" s="129"/>
      <c r="K18" s="129"/>
      <c r="L18" s="129"/>
      <c r="M18" s="131"/>
      <c r="N18" s="131"/>
      <c r="O18" s="131"/>
      <c r="P18" s="131"/>
      <c r="Q18" s="132"/>
      <c r="R18" s="131"/>
      <c r="S18" s="133"/>
      <c r="T18" s="133"/>
      <c r="U18" s="133"/>
      <c r="V18" s="133"/>
    </row>
    <row r="19" s="195" customFormat="true" ht="10.5" hidden="false" customHeight="false" outlineLevel="0" collapsed="false">
      <c r="A19" s="194"/>
      <c r="C19" s="196"/>
      <c r="D19" s="197"/>
      <c r="E19" s="197"/>
      <c r="M19" s="131"/>
      <c r="N19" s="131"/>
      <c r="O19" s="131"/>
      <c r="P19" s="131"/>
      <c r="Q19" s="132"/>
      <c r="R19" s="131"/>
      <c r="S19" s="133"/>
      <c r="T19" s="133"/>
      <c r="U19" s="133"/>
      <c r="V19" s="133"/>
    </row>
    <row r="20" s="195" customFormat="true" ht="10.5" hidden="false" customHeight="false" outlineLevel="0" collapsed="false">
      <c r="A20" s="194"/>
      <c r="C20" s="196"/>
      <c r="D20" s="197"/>
      <c r="E20" s="197"/>
      <c r="M20" s="131"/>
      <c r="N20" s="131"/>
      <c r="O20" s="131"/>
      <c r="P20" s="131"/>
      <c r="Q20" s="132"/>
      <c r="R20" s="131"/>
      <c r="S20" s="133"/>
      <c r="T20" s="133"/>
      <c r="U20" s="133"/>
      <c r="V20" s="133"/>
    </row>
  </sheetData>
  <sheetProtection sheet="true" password="fa9c" objects="true" scenarios="true" formatColumns="false" formatRows="false"/>
  <mergeCells count="16">
    <mergeCell ref="D4:H4"/>
    <mergeCell ref="D6:E6"/>
    <mergeCell ref="F6:G6"/>
    <mergeCell ref="D8:E8"/>
    <mergeCell ref="F8:H8"/>
    <mergeCell ref="I8:L8"/>
    <mergeCell ref="F9:G9"/>
    <mergeCell ref="I9:J9"/>
    <mergeCell ref="F10:G10"/>
    <mergeCell ref="I10:J10"/>
    <mergeCell ref="C12:C14"/>
    <mergeCell ref="D12:D14"/>
    <mergeCell ref="E12:E14"/>
    <mergeCell ref="F13:F14"/>
    <mergeCell ref="G13:G14"/>
    <mergeCell ref="H13:H14"/>
  </mergeCells>
  <dataValidations count="1">
    <dataValidation allowBlank="true" error="Допускается ввод не более 900 символов!" errorStyle="stop" errorTitle="Ошибка" operator="lessThanOrEqual" showDropDown="false" showErrorMessage="true" showInputMessage="true" sqref="E12" type="textLength">
      <formula1>900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6384" min="1" style="698" width="9.14"/>
  </cols>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2.75" zeroHeight="false" outlineLevelRow="0" outlineLevelCol="0"/>
  <cols>
    <col collapsed="false" customWidth="false" hidden="false" outlineLevel="0" max="16384" min="1" style="697" width="9.14"/>
  </cols>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6384" min="1" style="698" width="9.14"/>
  </cols>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6384" min="1" style="698" width="9.14"/>
  </cols>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A42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row r="114" customFormat="false" ht="15" hidden="false" customHeight="true" outlineLevel="0" collapsed="false"/>
    <row r="115" customFormat="false" ht="15" hidden="false" customHeight="true" outlineLevel="0" collapsed="false"/>
    <row r="116" customFormat="false" ht="15" hidden="false" customHeight="true" outlineLevel="0" collapsed="false"/>
    <row r="117" customFormat="false" ht="15" hidden="false" customHeight="true" outlineLevel="0" collapsed="false"/>
    <row r="118" customFormat="false" ht="15" hidden="false" customHeight="true" outlineLevel="0" collapsed="false"/>
    <row r="119" customFormat="false" ht="15" hidden="false" customHeight="true" outlineLevel="0" collapsed="false"/>
    <row r="120" customFormat="false" ht="15" hidden="false" customHeight="true" outlineLevel="0" collapsed="false"/>
    <row r="121" customFormat="false" ht="15" hidden="false" customHeight="true" outlineLevel="0" collapsed="false"/>
    <row r="122" customFormat="false" ht="15" hidden="false" customHeight="true" outlineLevel="0" collapsed="false"/>
    <row r="123" customFormat="false" ht="15" hidden="false" customHeight="true" outlineLevel="0" collapsed="false"/>
    <row r="124" customFormat="false" ht="15" hidden="false" customHeight="true" outlineLevel="0" collapsed="false"/>
    <row r="125" customFormat="false" ht="15" hidden="false" customHeight="true" outlineLevel="0" collapsed="false"/>
    <row r="126" customFormat="false" ht="15" hidden="false" customHeight="true" outlineLevel="0" collapsed="false"/>
    <row r="127" customFormat="false" ht="15" hidden="false" customHeight="true" outlineLevel="0" collapsed="false"/>
    <row r="128" customFormat="false" ht="15" hidden="false" customHeight="true" outlineLevel="0" collapsed="false"/>
    <row r="129" customFormat="false" ht="15" hidden="false" customHeight="true" outlineLevel="0" collapsed="false"/>
    <row r="130" customFormat="false" ht="15" hidden="false" customHeight="true" outlineLevel="0" collapsed="false"/>
    <row r="131" customFormat="false" ht="15" hidden="false" customHeight="true" outlineLevel="0" collapsed="false"/>
    <row r="132" customFormat="false" ht="15" hidden="false" customHeight="true" outlineLevel="0" collapsed="false"/>
    <row r="133" customFormat="false" ht="15" hidden="false" customHeight="true" outlineLevel="0" collapsed="false"/>
    <row r="134" customFormat="false" ht="15" hidden="false" customHeight="true" outlineLevel="0" collapsed="false"/>
    <row r="135" customFormat="false" ht="15" hidden="false" customHeight="true" outlineLevel="0" collapsed="false"/>
    <row r="136" customFormat="false" ht="15" hidden="false" customHeight="true" outlineLevel="0" collapsed="false"/>
    <row r="137" customFormat="false" ht="15" hidden="false" customHeight="true" outlineLevel="0" collapsed="false"/>
    <row r="138" customFormat="false" ht="15" hidden="false" customHeight="true" outlineLevel="0" collapsed="false"/>
    <row r="139" customFormat="false" ht="15" hidden="false" customHeight="true" outlineLevel="0" collapsed="false"/>
    <row r="140" customFormat="false" ht="15" hidden="false" customHeight="true" outlineLevel="0" collapsed="false"/>
    <row r="141" customFormat="false" ht="15" hidden="false" customHeight="true" outlineLevel="0" collapsed="false"/>
    <row r="142" customFormat="false" ht="15" hidden="false" customHeight="true" outlineLevel="0" collapsed="false"/>
    <row r="143" customFormat="false" ht="15" hidden="false" customHeight="true" outlineLevel="0" collapsed="false"/>
    <row r="144" customFormat="false" ht="15" hidden="false" customHeight="true" outlineLevel="0" collapsed="false"/>
    <row r="145" customFormat="false" ht="15" hidden="false" customHeight="true" outlineLevel="0" collapsed="false"/>
    <row r="146" customFormat="false" ht="15" hidden="false" customHeight="true" outlineLevel="0" collapsed="false"/>
    <row r="147" customFormat="false" ht="15" hidden="false" customHeight="true" outlineLevel="0" collapsed="false"/>
    <row r="148" customFormat="false" ht="15" hidden="false" customHeight="true" outlineLevel="0" collapsed="false"/>
    <row r="149" customFormat="false" ht="15" hidden="false" customHeight="true" outlineLevel="0" collapsed="false"/>
    <row r="150" customFormat="false" ht="15" hidden="false" customHeight="true" outlineLevel="0" collapsed="false"/>
    <row r="151" customFormat="false" ht="15" hidden="false" customHeight="true" outlineLevel="0" collapsed="false"/>
    <row r="152" customFormat="false" ht="15" hidden="false" customHeight="true" outlineLevel="0" collapsed="false"/>
    <row r="153" customFormat="false" ht="15" hidden="false" customHeight="true" outlineLevel="0" collapsed="false"/>
    <row r="154" customFormat="false" ht="15" hidden="false" customHeight="true" outlineLevel="0" collapsed="false"/>
    <row r="155" customFormat="false" ht="15" hidden="false" customHeight="true" outlineLevel="0" collapsed="false"/>
    <row r="156" customFormat="false" ht="15" hidden="false" customHeight="true" outlineLevel="0" collapsed="false"/>
    <row r="157" customFormat="false" ht="15" hidden="false" customHeight="true" outlineLevel="0" collapsed="false"/>
    <row r="158" customFormat="false" ht="15" hidden="false" customHeight="true" outlineLevel="0" collapsed="false"/>
    <row r="159" customFormat="false" ht="15" hidden="false" customHeight="true" outlineLevel="0" collapsed="false"/>
    <row r="160" customFormat="false" ht="15" hidden="false" customHeight="true" outlineLevel="0" collapsed="false"/>
    <row r="161" customFormat="false" ht="15" hidden="false" customHeight="true" outlineLevel="0" collapsed="false"/>
    <row r="162" customFormat="false" ht="15" hidden="false" customHeight="true" outlineLevel="0" collapsed="false"/>
    <row r="163" customFormat="false" ht="15" hidden="false" customHeight="true" outlineLevel="0" collapsed="false"/>
    <row r="164" customFormat="false" ht="15" hidden="false" customHeight="true" outlineLevel="0" collapsed="false"/>
    <row r="165" customFormat="false" ht="15" hidden="false" customHeight="true" outlineLevel="0" collapsed="false"/>
    <row r="166" customFormat="false" ht="15" hidden="false" customHeight="true" outlineLevel="0" collapsed="false"/>
    <row r="167" customFormat="false" ht="15" hidden="false" customHeight="true" outlineLevel="0" collapsed="false"/>
    <row r="168" customFormat="false" ht="15" hidden="false" customHeight="true" outlineLevel="0" collapsed="false"/>
    <row r="169" customFormat="false" ht="15" hidden="false" customHeight="true" outlineLevel="0" collapsed="false"/>
    <row r="170" customFormat="false" ht="15" hidden="false" customHeight="true" outlineLevel="0" collapsed="false"/>
    <row r="171" customFormat="false" ht="15" hidden="false" customHeight="true" outlineLevel="0" collapsed="false"/>
    <row r="172" customFormat="false" ht="15" hidden="false" customHeight="true" outlineLevel="0" collapsed="false"/>
    <row r="173" customFormat="false" ht="15" hidden="false" customHeight="true" outlineLevel="0" collapsed="false"/>
    <row r="174" customFormat="false" ht="15" hidden="false" customHeight="true" outlineLevel="0" collapsed="false"/>
    <row r="175" customFormat="false" ht="15" hidden="false" customHeight="true" outlineLevel="0" collapsed="false"/>
    <row r="176" customFormat="false" ht="15" hidden="false" customHeight="true" outlineLevel="0" collapsed="false"/>
    <row r="177" customFormat="false" ht="15" hidden="false" customHeight="true" outlineLevel="0" collapsed="false"/>
    <row r="178" customFormat="false" ht="15" hidden="false" customHeight="true" outlineLevel="0" collapsed="false"/>
    <row r="179" customFormat="false" ht="15" hidden="false" customHeight="true" outlineLevel="0" collapsed="false"/>
    <row r="180" customFormat="false" ht="15" hidden="false" customHeight="true" outlineLevel="0" collapsed="false"/>
    <row r="181" customFormat="false" ht="15" hidden="false" customHeight="true" outlineLevel="0" collapsed="false"/>
    <row r="182" customFormat="false" ht="15" hidden="false" customHeight="true" outlineLevel="0" collapsed="false"/>
    <row r="183" customFormat="false" ht="15" hidden="false" customHeight="true" outlineLevel="0" collapsed="false"/>
    <row r="184" customFormat="false" ht="15" hidden="false" customHeight="true" outlineLevel="0" collapsed="false"/>
    <row r="185" customFormat="false" ht="15" hidden="false" customHeight="true" outlineLevel="0" collapsed="false"/>
    <row r="186" customFormat="false" ht="15" hidden="false" customHeight="true" outlineLevel="0" collapsed="false"/>
    <row r="187" customFormat="false" ht="15" hidden="false" customHeight="true" outlineLevel="0" collapsed="false"/>
    <row r="188" customFormat="false" ht="15" hidden="false" customHeight="true" outlineLevel="0" collapsed="false"/>
    <row r="189" customFormat="false" ht="15" hidden="false" customHeight="true" outlineLevel="0" collapsed="false"/>
    <row r="190" customFormat="false" ht="15" hidden="false" customHeight="true" outlineLevel="0" collapsed="false"/>
    <row r="191" customFormat="false" ht="15" hidden="false" customHeight="true" outlineLevel="0" collapsed="false"/>
    <row r="192" customFormat="false" ht="15" hidden="false" customHeight="true" outlineLevel="0" collapsed="false"/>
    <row r="193" customFormat="false" ht="15" hidden="false" customHeight="true" outlineLevel="0" collapsed="false"/>
    <row r="194" customFormat="false" ht="15" hidden="false" customHeight="true" outlineLevel="0" collapsed="false"/>
    <row r="195" customFormat="false" ht="15" hidden="false" customHeight="true" outlineLevel="0" collapsed="false"/>
    <row r="196" customFormat="false" ht="15" hidden="false" customHeight="true" outlineLevel="0" collapsed="false"/>
    <row r="197" customFormat="false" ht="15" hidden="false" customHeight="true" outlineLevel="0" collapsed="false"/>
    <row r="198" customFormat="false" ht="15" hidden="false" customHeight="true" outlineLevel="0" collapsed="false"/>
    <row r="199" customFormat="false" ht="15" hidden="false" customHeight="true" outlineLevel="0" collapsed="false"/>
    <row r="200" customFormat="false" ht="15" hidden="false" customHeight="true" outlineLevel="0" collapsed="false"/>
    <row r="201" customFormat="false" ht="15" hidden="false" customHeight="true" outlineLevel="0" collapsed="false"/>
    <row r="202" customFormat="false" ht="15" hidden="false" customHeight="true" outlineLevel="0" collapsed="false"/>
    <row r="203" customFormat="false" ht="15" hidden="false" customHeight="true" outlineLevel="0" collapsed="false"/>
    <row r="204" customFormat="false" ht="15" hidden="false" customHeight="true" outlineLevel="0" collapsed="false"/>
    <row r="205" customFormat="false" ht="15" hidden="false" customHeight="true" outlineLevel="0" collapsed="false"/>
    <row r="206" customFormat="false" ht="15" hidden="false" customHeight="true" outlineLevel="0" collapsed="false"/>
    <row r="207" customFormat="false" ht="15" hidden="false" customHeight="true" outlineLevel="0" collapsed="false"/>
    <row r="208" customFormat="false" ht="15" hidden="false" customHeight="true" outlineLevel="0" collapsed="false"/>
    <row r="209" customFormat="false" ht="15" hidden="false" customHeight="true" outlineLevel="0" collapsed="false"/>
    <row r="210" customFormat="false" ht="15" hidden="false" customHeight="true" outlineLevel="0" collapsed="false"/>
    <row r="211" customFormat="false" ht="15" hidden="false" customHeight="true" outlineLevel="0" collapsed="false"/>
    <row r="212" customFormat="false" ht="15" hidden="false" customHeight="true" outlineLevel="0" collapsed="false"/>
    <row r="213" customFormat="false" ht="15" hidden="false" customHeight="true" outlineLevel="0" collapsed="false"/>
    <row r="214" customFormat="false" ht="15" hidden="false" customHeight="true" outlineLevel="0" collapsed="false"/>
    <row r="215" customFormat="false" ht="15" hidden="false" customHeight="true" outlineLevel="0" collapsed="false"/>
    <row r="216" customFormat="false" ht="15" hidden="false" customHeight="true" outlineLevel="0" collapsed="false"/>
    <row r="217" customFormat="false" ht="15" hidden="false" customHeight="true" outlineLevel="0" collapsed="false"/>
    <row r="218" customFormat="false" ht="15" hidden="false" customHeight="true" outlineLevel="0" collapsed="false"/>
    <row r="219" customFormat="false" ht="15" hidden="false" customHeight="true" outlineLevel="0" collapsed="false"/>
    <row r="220" customFormat="false" ht="15" hidden="false" customHeight="true" outlineLevel="0" collapsed="false"/>
    <row r="221" customFormat="false" ht="15" hidden="false" customHeight="true" outlineLevel="0" collapsed="false"/>
    <row r="222" customFormat="false" ht="15" hidden="false" customHeight="true" outlineLevel="0" collapsed="false"/>
    <row r="223" customFormat="false" ht="15" hidden="false" customHeight="true" outlineLevel="0" collapsed="false"/>
    <row r="224" customFormat="false" ht="15" hidden="false" customHeight="true" outlineLevel="0" collapsed="false"/>
    <row r="225" customFormat="false" ht="15" hidden="false" customHeight="true" outlineLevel="0" collapsed="false"/>
    <row r="226" customFormat="false" ht="15" hidden="false" customHeight="true" outlineLevel="0" collapsed="false"/>
    <row r="227" customFormat="false" ht="15" hidden="false" customHeight="true" outlineLevel="0" collapsed="false"/>
    <row r="228" customFormat="false" ht="15" hidden="false" customHeight="true" outlineLevel="0" collapsed="false"/>
    <row r="229" customFormat="false" ht="15" hidden="false" customHeight="true" outlineLevel="0" collapsed="false"/>
    <row r="230" customFormat="false" ht="15" hidden="false" customHeight="true" outlineLevel="0" collapsed="false"/>
    <row r="231" customFormat="false" ht="15" hidden="false" customHeight="true" outlineLevel="0" collapsed="false"/>
    <row r="232" customFormat="false" ht="15" hidden="false" customHeight="true" outlineLevel="0" collapsed="false"/>
    <row r="233" customFormat="false" ht="15" hidden="false" customHeight="true" outlineLevel="0" collapsed="false"/>
    <row r="234" customFormat="false" ht="15" hidden="false" customHeight="true" outlineLevel="0" collapsed="false"/>
    <row r="235" customFormat="false" ht="15" hidden="false" customHeight="true" outlineLevel="0" collapsed="false"/>
    <row r="236" customFormat="false" ht="15" hidden="false" customHeight="true" outlineLevel="0" collapsed="false"/>
    <row r="237" customFormat="false" ht="15" hidden="false" customHeight="true" outlineLevel="0" collapsed="false"/>
    <row r="238" customFormat="false" ht="15" hidden="false" customHeight="true" outlineLevel="0" collapsed="false"/>
    <row r="239" customFormat="false" ht="15" hidden="false" customHeight="true" outlineLevel="0" collapsed="false"/>
    <row r="240" customFormat="false" ht="15" hidden="false" customHeight="true" outlineLevel="0" collapsed="false"/>
    <row r="241" customFormat="false" ht="15" hidden="false" customHeight="true" outlineLevel="0" collapsed="false"/>
    <row r="242" customFormat="false" ht="15" hidden="false" customHeight="true" outlineLevel="0" collapsed="false"/>
    <row r="243" customFormat="false" ht="15" hidden="false" customHeight="true" outlineLevel="0" collapsed="false"/>
    <row r="244" customFormat="false" ht="15" hidden="false" customHeight="true" outlineLevel="0" collapsed="false"/>
    <row r="245" customFormat="false" ht="15" hidden="false" customHeight="true" outlineLevel="0" collapsed="false"/>
    <row r="246" customFormat="false" ht="15" hidden="false" customHeight="true" outlineLevel="0" collapsed="false"/>
    <row r="247" customFormat="false" ht="15" hidden="false" customHeight="true" outlineLevel="0" collapsed="false"/>
    <row r="248" customFormat="false" ht="15" hidden="false" customHeight="true" outlineLevel="0" collapsed="false"/>
    <row r="249" customFormat="false" ht="15" hidden="false" customHeight="true" outlineLevel="0" collapsed="false"/>
    <row r="250" customFormat="false" ht="15" hidden="false" customHeight="true" outlineLevel="0" collapsed="false"/>
    <row r="251" customFormat="false" ht="15" hidden="false" customHeight="true" outlineLevel="0" collapsed="false"/>
    <row r="252" customFormat="false" ht="15" hidden="false" customHeight="true" outlineLevel="0" collapsed="false"/>
    <row r="253" customFormat="false" ht="15" hidden="false" customHeight="true" outlineLevel="0" collapsed="false"/>
    <row r="254" customFormat="false" ht="15" hidden="false" customHeight="true" outlineLevel="0" collapsed="false"/>
    <row r="255" customFormat="false" ht="15" hidden="false" customHeight="true" outlineLevel="0" collapsed="false"/>
    <row r="256" customFormat="false" ht="15" hidden="false" customHeight="true" outlineLevel="0" collapsed="false"/>
    <row r="257" customFormat="false" ht="15" hidden="false" customHeight="true" outlineLevel="0" collapsed="false"/>
    <row r="258" customFormat="false" ht="15" hidden="false" customHeight="true" outlineLevel="0" collapsed="false"/>
    <row r="259" customFormat="false" ht="15" hidden="false" customHeight="true" outlineLevel="0" collapsed="false"/>
    <row r="260" customFormat="false" ht="15" hidden="false" customHeight="true" outlineLevel="0" collapsed="false"/>
    <row r="261" customFormat="false" ht="15" hidden="false" customHeight="true" outlineLevel="0" collapsed="false"/>
    <row r="262" customFormat="false" ht="15" hidden="false" customHeight="true" outlineLevel="0" collapsed="false"/>
    <row r="263" customFormat="false" ht="15" hidden="false" customHeight="true" outlineLevel="0" collapsed="false"/>
    <row r="264" customFormat="false" ht="15" hidden="false" customHeight="true" outlineLevel="0" collapsed="false"/>
    <row r="265" customFormat="false" ht="15" hidden="false" customHeight="true" outlineLevel="0" collapsed="false"/>
    <row r="266" customFormat="false" ht="15" hidden="false" customHeight="true" outlineLevel="0" collapsed="false"/>
    <row r="267" customFormat="false" ht="15" hidden="false" customHeight="true" outlineLevel="0" collapsed="false"/>
    <row r="268" customFormat="false" ht="15" hidden="false" customHeight="true" outlineLevel="0" collapsed="false"/>
    <row r="269" customFormat="false" ht="15" hidden="false" customHeight="true" outlineLevel="0" collapsed="false"/>
    <row r="270" customFormat="false" ht="15" hidden="false" customHeight="true" outlineLevel="0" collapsed="false"/>
    <row r="271" customFormat="false" ht="15" hidden="false" customHeight="true" outlineLevel="0" collapsed="false"/>
    <row r="272" customFormat="false" ht="15" hidden="false" customHeight="true" outlineLevel="0" collapsed="false"/>
    <row r="273" customFormat="false" ht="15" hidden="false" customHeight="true" outlineLevel="0" collapsed="false"/>
    <row r="274" customFormat="false" ht="15" hidden="false" customHeight="true" outlineLevel="0" collapsed="false"/>
    <row r="275" customFormat="false" ht="15" hidden="false" customHeight="true" outlineLevel="0" collapsed="false"/>
    <row r="276" customFormat="false" ht="15" hidden="false" customHeight="true" outlineLevel="0" collapsed="false"/>
    <row r="277" customFormat="false" ht="15" hidden="false" customHeight="true" outlineLevel="0" collapsed="false"/>
    <row r="278" customFormat="false" ht="15" hidden="false" customHeight="true" outlineLevel="0" collapsed="false"/>
    <row r="279" customFormat="false" ht="15" hidden="false" customHeight="true" outlineLevel="0" collapsed="false"/>
    <row r="280" customFormat="false" ht="15" hidden="false" customHeight="true" outlineLevel="0" collapsed="false"/>
    <row r="281" customFormat="false" ht="15" hidden="false" customHeight="true" outlineLevel="0" collapsed="false"/>
    <row r="282" customFormat="false" ht="15" hidden="false" customHeight="true" outlineLevel="0" collapsed="false"/>
    <row r="283" customFormat="false" ht="15" hidden="false" customHeight="true" outlineLevel="0" collapsed="false"/>
    <row r="284" customFormat="false" ht="15" hidden="false" customHeight="true" outlineLevel="0" collapsed="false"/>
    <row r="285" customFormat="false" ht="15" hidden="false" customHeight="true" outlineLevel="0" collapsed="false"/>
    <row r="286" customFormat="false" ht="15" hidden="false" customHeight="true" outlineLevel="0" collapsed="false"/>
    <row r="287" customFormat="false" ht="15" hidden="false" customHeight="true" outlineLevel="0" collapsed="false"/>
    <row r="288" customFormat="false" ht="15" hidden="false" customHeight="true" outlineLevel="0" collapsed="false"/>
    <row r="289" customFormat="false" ht="15" hidden="false" customHeight="true" outlineLevel="0" collapsed="false"/>
    <row r="290" customFormat="false" ht="15" hidden="false" customHeight="true" outlineLevel="0" collapsed="false"/>
    <row r="291" customFormat="false" ht="15" hidden="false" customHeight="true" outlineLevel="0" collapsed="false"/>
    <row r="292" customFormat="false" ht="15" hidden="false" customHeight="true" outlineLevel="0" collapsed="false"/>
    <row r="293" customFormat="false" ht="15" hidden="false" customHeight="true" outlineLevel="0" collapsed="false"/>
    <row r="294" customFormat="false" ht="15" hidden="false" customHeight="true" outlineLevel="0" collapsed="false"/>
    <row r="295" customFormat="false" ht="15" hidden="false" customHeight="true" outlineLevel="0" collapsed="false"/>
    <row r="296" customFormat="false" ht="15" hidden="false" customHeight="true" outlineLevel="0" collapsed="false"/>
    <row r="297" customFormat="false" ht="15" hidden="false" customHeight="true" outlineLevel="0" collapsed="false"/>
    <row r="298" customFormat="false" ht="15" hidden="false" customHeight="true" outlineLevel="0" collapsed="false"/>
    <row r="299" customFormat="false" ht="15" hidden="false" customHeight="true" outlineLevel="0" collapsed="false"/>
    <row r="300" customFormat="false" ht="15" hidden="false" customHeight="true" outlineLevel="0" collapsed="false"/>
    <row r="301" customFormat="false" ht="15" hidden="false" customHeight="true" outlineLevel="0" collapsed="false"/>
    <row r="302" customFormat="false" ht="15" hidden="false" customHeight="true" outlineLevel="0" collapsed="false"/>
    <row r="303" customFormat="false" ht="15" hidden="false" customHeight="true" outlineLevel="0" collapsed="false"/>
    <row r="304" customFormat="false" ht="15" hidden="false" customHeight="true" outlineLevel="0" collapsed="false"/>
    <row r="305" customFormat="false" ht="15" hidden="false" customHeight="true" outlineLevel="0" collapsed="false"/>
    <row r="306" customFormat="false" ht="15" hidden="false" customHeight="true" outlineLevel="0" collapsed="false"/>
    <row r="307" customFormat="false" ht="15" hidden="false" customHeight="true" outlineLevel="0" collapsed="false"/>
    <row r="308" customFormat="false" ht="15" hidden="false" customHeight="true" outlineLevel="0" collapsed="false"/>
    <row r="309" customFormat="false" ht="15" hidden="false" customHeight="true" outlineLevel="0" collapsed="false"/>
    <row r="310" customFormat="false" ht="15" hidden="false" customHeight="true" outlineLevel="0" collapsed="false"/>
    <row r="311" customFormat="false" ht="15" hidden="false" customHeight="true" outlineLevel="0" collapsed="false"/>
    <row r="312" customFormat="false" ht="15" hidden="false" customHeight="true" outlineLevel="0" collapsed="false"/>
    <row r="313" customFormat="false" ht="15" hidden="false" customHeight="true" outlineLevel="0" collapsed="false"/>
    <row r="314" customFormat="false" ht="15" hidden="false" customHeight="true" outlineLevel="0" collapsed="false"/>
    <row r="315" customFormat="false" ht="15" hidden="false" customHeight="true" outlineLevel="0" collapsed="false"/>
    <row r="316" customFormat="false" ht="15" hidden="false" customHeight="true" outlineLevel="0" collapsed="false"/>
    <row r="317" customFormat="false" ht="15" hidden="false" customHeight="true" outlineLevel="0" collapsed="false"/>
    <row r="318" customFormat="false" ht="15" hidden="false" customHeight="true" outlineLevel="0" collapsed="false"/>
    <row r="319" customFormat="false" ht="15" hidden="false" customHeight="true" outlineLevel="0" collapsed="false"/>
    <row r="320" customFormat="false" ht="15" hidden="false" customHeight="true" outlineLevel="0" collapsed="false"/>
    <row r="321" customFormat="false" ht="15" hidden="false" customHeight="true" outlineLevel="0" collapsed="false"/>
    <row r="322" customFormat="false" ht="15" hidden="false" customHeight="true" outlineLevel="0" collapsed="false"/>
    <row r="323" customFormat="false" ht="15" hidden="false" customHeight="true" outlineLevel="0" collapsed="false"/>
    <row r="324" customFormat="false" ht="15" hidden="false" customHeight="true" outlineLevel="0" collapsed="false"/>
    <row r="325" customFormat="false" ht="15" hidden="false" customHeight="true" outlineLevel="0" collapsed="false"/>
    <row r="326" customFormat="false" ht="15" hidden="false" customHeight="true" outlineLevel="0" collapsed="false"/>
    <row r="327" customFormat="false" ht="15" hidden="false" customHeight="true" outlineLevel="0" collapsed="false"/>
    <row r="328" customFormat="false" ht="15" hidden="false" customHeight="true" outlineLevel="0" collapsed="false"/>
    <row r="329" customFormat="false" ht="15" hidden="false" customHeight="true" outlineLevel="0" collapsed="false"/>
    <row r="330" customFormat="false" ht="15" hidden="false" customHeight="true" outlineLevel="0" collapsed="false"/>
    <row r="331" customFormat="false" ht="15" hidden="false" customHeight="true" outlineLevel="0" collapsed="false"/>
    <row r="332" customFormat="false" ht="15" hidden="false" customHeight="true" outlineLevel="0" collapsed="false"/>
    <row r="333" customFormat="false" ht="15" hidden="false" customHeight="true" outlineLevel="0" collapsed="false"/>
    <row r="334" customFormat="false" ht="15" hidden="false" customHeight="true" outlineLevel="0" collapsed="false"/>
    <row r="335" customFormat="false" ht="15" hidden="false" customHeight="true" outlineLevel="0" collapsed="false"/>
    <row r="336" customFormat="false" ht="15" hidden="false" customHeight="true" outlineLevel="0" collapsed="false"/>
    <row r="337" customFormat="false" ht="15" hidden="false" customHeight="true" outlineLevel="0" collapsed="false"/>
    <row r="338" customFormat="false" ht="15" hidden="false" customHeight="true" outlineLevel="0" collapsed="false"/>
    <row r="339" customFormat="false" ht="15" hidden="false" customHeight="true" outlineLevel="0" collapsed="false"/>
    <row r="340" customFormat="false" ht="15" hidden="false" customHeight="true" outlineLevel="0" collapsed="false"/>
    <row r="341" customFormat="false" ht="15" hidden="false" customHeight="true" outlineLevel="0" collapsed="false"/>
    <row r="342" customFormat="false" ht="15" hidden="false" customHeight="true" outlineLevel="0" collapsed="false"/>
    <row r="343" customFormat="false" ht="15" hidden="false" customHeight="true" outlineLevel="0" collapsed="false"/>
    <row r="344" customFormat="false" ht="15" hidden="false" customHeight="true" outlineLevel="0" collapsed="false"/>
    <row r="345" customFormat="false" ht="15" hidden="false" customHeight="true" outlineLevel="0" collapsed="false"/>
    <row r="346" customFormat="false" ht="15" hidden="false" customHeight="true" outlineLevel="0" collapsed="false"/>
    <row r="347" customFormat="false" ht="15" hidden="false" customHeight="true" outlineLevel="0" collapsed="false"/>
    <row r="348" customFormat="false" ht="15" hidden="false" customHeight="true" outlineLevel="0" collapsed="false"/>
    <row r="349" customFormat="false" ht="15" hidden="false" customHeight="true" outlineLevel="0" collapsed="false"/>
    <row r="350" customFormat="false" ht="15" hidden="false" customHeight="true" outlineLevel="0" collapsed="false"/>
    <row r="351" customFormat="false" ht="15" hidden="false" customHeight="true" outlineLevel="0" collapsed="false"/>
    <row r="352" customFormat="false" ht="15" hidden="false" customHeight="true" outlineLevel="0" collapsed="false"/>
    <row r="353" customFormat="false" ht="15" hidden="false" customHeight="true" outlineLevel="0" collapsed="false"/>
    <row r="354" customFormat="false" ht="15" hidden="false" customHeight="true" outlineLevel="0" collapsed="false"/>
    <row r="355" customFormat="false" ht="15" hidden="false" customHeight="true" outlineLevel="0" collapsed="false"/>
    <row r="356" customFormat="false" ht="15" hidden="false" customHeight="true" outlineLevel="0" collapsed="false"/>
    <row r="357" customFormat="false" ht="15" hidden="false" customHeight="true" outlineLevel="0" collapsed="false"/>
    <row r="358" customFormat="false" ht="15" hidden="false" customHeight="true" outlineLevel="0" collapsed="false"/>
    <row r="359" customFormat="false" ht="15" hidden="false" customHeight="true" outlineLevel="0" collapsed="false"/>
    <row r="360" customFormat="false" ht="15" hidden="false" customHeight="true" outlineLevel="0" collapsed="false"/>
    <row r="361" customFormat="false" ht="15" hidden="false" customHeight="true" outlineLevel="0" collapsed="false"/>
    <row r="362" customFormat="false" ht="15" hidden="false" customHeight="true" outlineLevel="0" collapsed="false"/>
    <row r="363" customFormat="false" ht="15" hidden="false" customHeight="true" outlineLevel="0" collapsed="false"/>
    <row r="364" customFormat="false" ht="15" hidden="false" customHeight="true" outlineLevel="0" collapsed="false"/>
    <row r="365" customFormat="false" ht="15" hidden="false" customHeight="true" outlineLevel="0" collapsed="false"/>
    <row r="366" customFormat="false" ht="15" hidden="false" customHeight="true" outlineLevel="0" collapsed="false"/>
    <row r="367" customFormat="false" ht="15" hidden="false" customHeight="true" outlineLevel="0" collapsed="false"/>
    <row r="368" customFormat="false" ht="15" hidden="false" customHeight="true" outlineLevel="0" collapsed="false"/>
    <row r="369" customFormat="false" ht="15" hidden="false" customHeight="true" outlineLevel="0" collapsed="false"/>
    <row r="370" customFormat="false" ht="15" hidden="false" customHeight="true" outlineLevel="0" collapsed="false"/>
    <row r="371" customFormat="false" ht="15" hidden="false" customHeight="true" outlineLevel="0" collapsed="false"/>
    <row r="372" customFormat="false" ht="15" hidden="false" customHeight="true" outlineLevel="0" collapsed="false"/>
    <row r="373" customFormat="false" ht="15" hidden="false" customHeight="true" outlineLevel="0" collapsed="false"/>
    <row r="374" customFormat="false" ht="15" hidden="false" customHeight="true" outlineLevel="0" collapsed="false"/>
    <row r="375" customFormat="false" ht="15" hidden="false" customHeight="true" outlineLevel="0" collapsed="false"/>
    <row r="376" customFormat="false" ht="15" hidden="false" customHeight="true" outlineLevel="0" collapsed="false"/>
    <row r="377" customFormat="false" ht="15" hidden="false" customHeight="true" outlineLevel="0" collapsed="false"/>
    <row r="378" customFormat="false" ht="15" hidden="false" customHeight="true" outlineLevel="0" collapsed="false"/>
    <row r="379" customFormat="false" ht="15" hidden="false" customHeight="true" outlineLevel="0" collapsed="false"/>
    <row r="380" customFormat="false" ht="15" hidden="false" customHeight="true" outlineLevel="0" collapsed="false"/>
    <row r="381" customFormat="false" ht="15" hidden="false" customHeight="true" outlineLevel="0" collapsed="false"/>
    <row r="382" customFormat="false" ht="15" hidden="false" customHeight="true" outlineLevel="0" collapsed="false"/>
    <row r="383" customFormat="false" ht="15" hidden="false" customHeight="true" outlineLevel="0" collapsed="false"/>
    <row r="384" customFormat="false" ht="15" hidden="false" customHeight="true" outlineLevel="0" collapsed="false"/>
    <row r="385" customFormat="false" ht="15" hidden="false" customHeight="true" outlineLevel="0" collapsed="false"/>
    <row r="386" customFormat="false" ht="15" hidden="false" customHeight="true" outlineLevel="0" collapsed="false"/>
    <row r="387" customFormat="false" ht="15" hidden="false" customHeight="true" outlineLevel="0" collapsed="false"/>
    <row r="388" customFormat="false" ht="15" hidden="false" customHeight="true" outlineLevel="0" collapsed="false"/>
    <row r="389" customFormat="false" ht="15" hidden="false" customHeight="true" outlineLevel="0" collapsed="false"/>
    <row r="390" customFormat="false" ht="15" hidden="false" customHeight="true" outlineLevel="0" collapsed="false"/>
    <row r="391" customFormat="false" ht="15" hidden="false" customHeight="true" outlineLevel="0" collapsed="false"/>
    <row r="392" customFormat="false" ht="15" hidden="false" customHeight="true" outlineLevel="0" collapsed="false"/>
    <row r="393" customFormat="false" ht="15" hidden="false" customHeight="true" outlineLevel="0" collapsed="false"/>
    <row r="394" customFormat="false" ht="15" hidden="false" customHeight="true" outlineLevel="0" collapsed="false"/>
    <row r="395" customFormat="false" ht="15" hidden="false" customHeight="true" outlineLevel="0" collapsed="false"/>
    <row r="396" customFormat="false" ht="15" hidden="false" customHeight="true" outlineLevel="0" collapsed="false"/>
    <row r="397" customFormat="false" ht="15" hidden="false" customHeight="true" outlineLevel="0" collapsed="false"/>
    <row r="398" customFormat="false" ht="15" hidden="false" customHeight="true" outlineLevel="0" collapsed="false"/>
    <row r="399" customFormat="false" ht="15" hidden="false" customHeight="true" outlineLevel="0" collapsed="false"/>
    <row r="400" customFormat="false" ht="15" hidden="false" customHeight="true" outlineLevel="0" collapsed="false"/>
    <row r="401" customFormat="false" ht="15" hidden="false" customHeight="true" outlineLevel="0" collapsed="false"/>
    <row r="402" customFormat="false" ht="15" hidden="false" customHeight="true" outlineLevel="0" collapsed="false"/>
    <row r="403" customFormat="false" ht="15" hidden="false" customHeight="true" outlineLevel="0" collapsed="false"/>
    <row r="404" customFormat="false" ht="15" hidden="false" customHeight="true" outlineLevel="0" collapsed="false"/>
    <row r="405" customFormat="false" ht="15" hidden="false" customHeight="true" outlineLevel="0" collapsed="false"/>
    <row r="406" customFormat="false" ht="15" hidden="false" customHeight="true" outlineLevel="0" collapsed="false"/>
    <row r="407" customFormat="false" ht="15" hidden="false" customHeight="true" outlineLevel="0" collapsed="false"/>
    <row r="408" customFormat="false" ht="15" hidden="false" customHeight="true" outlineLevel="0" collapsed="false"/>
    <row r="409" customFormat="false" ht="15" hidden="false" customHeight="true" outlineLevel="0" collapsed="false"/>
    <row r="410" customFormat="false" ht="15" hidden="false" customHeight="true" outlineLevel="0" collapsed="false"/>
    <row r="411" customFormat="false" ht="15" hidden="false" customHeight="true" outlineLevel="0" collapsed="false"/>
    <row r="412" customFormat="false" ht="15" hidden="false" customHeight="true" outlineLevel="0" collapsed="false"/>
    <row r="413" customFormat="false" ht="15" hidden="false" customHeight="true" outlineLevel="0" collapsed="false"/>
    <row r="414" customFormat="false" ht="15" hidden="false" customHeight="true" outlineLevel="0" collapsed="false"/>
    <row r="415" customFormat="false" ht="15" hidden="false" customHeight="true" outlineLevel="0" collapsed="false"/>
    <row r="416" customFormat="false" ht="15" hidden="false" customHeight="true" outlineLevel="0" collapsed="false"/>
    <row r="417" customFormat="false" ht="15" hidden="false" customHeight="true" outlineLevel="0" collapsed="false"/>
    <row r="418" customFormat="false" ht="15" hidden="false" customHeight="true" outlineLevel="0" collapsed="false"/>
    <row r="419" customFormat="false" ht="15" hidden="false" customHeight="true" outlineLevel="0" collapsed="false"/>
    <row r="420" customFormat="false" ht="15" hidden="false" customHeight="true" outlineLevel="0" collapsed="false"/>
    <row r="421" customFormat="false" ht="15" hidden="false" customHeight="true" outlineLevel="0" collapsed="false"/>
    <row r="422" customFormat="false" ht="15" hidden="false" customHeight="true" outlineLevel="0" collapsed="false"/>
    <row r="423" customFormat="false" ht="15" hidden="false" customHeight="true" outlineLevel="0" collapsed="false"/>
    <row r="424" customFormat="false" ht="15" hidden="false" customHeight="true" outlineLevel="0" collapsed="false"/>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6384" min="1" style="525" width="9.14"/>
  </cols>
  <sheetData>
    <row r="1" customFormat="false" ht="11.25" hidden="false" customHeight="false" outlineLevel="0" collapsed="false">
      <c r="A1" s="514"/>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D35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cols>
    <col collapsed="false" customWidth="true" hidden="false" outlineLevel="0" max="1" min="1" style="2" width="9.14"/>
  </cols>
  <sheetData>
    <row r="1" customFormat="false" ht="11.25" hidden="false" customHeight="false" outlineLevel="0" collapsed="false">
      <c r="A1" s="2" t="s">
        <v>810</v>
      </c>
      <c r="B1" s="2" t="s">
        <v>89</v>
      </c>
      <c r="C1" s="2" t="s">
        <v>87</v>
      </c>
      <c r="D1" s="2" t="s">
        <v>1179</v>
      </c>
    </row>
    <row r="2" customFormat="false" ht="11.25" hidden="false" customHeight="false" outlineLevel="0" collapsed="false">
      <c r="A2" s="2" t="n">
        <v>1</v>
      </c>
      <c r="B2" s="2" t="s">
        <v>1180</v>
      </c>
      <c r="C2" s="2" t="s">
        <v>1181</v>
      </c>
      <c r="D2" s="2" t="s">
        <v>1182</v>
      </c>
    </row>
    <row r="3" customFormat="false" ht="11.25" hidden="false" customHeight="false" outlineLevel="0" collapsed="false">
      <c r="A3" s="2" t="n">
        <v>2</v>
      </c>
      <c r="B3" s="2" t="s">
        <v>1180</v>
      </c>
      <c r="C3" s="2" t="s">
        <v>1180</v>
      </c>
      <c r="D3" s="2" t="s">
        <v>1183</v>
      </c>
    </row>
    <row r="4" customFormat="false" ht="11.25" hidden="false" customHeight="false" outlineLevel="0" collapsed="false">
      <c r="A4" s="2" t="n">
        <v>3</v>
      </c>
      <c r="B4" s="2" t="s">
        <v>1180</v>
      </c>
      <c r="C4" s="2" t="s">
        <v>1184</v>
      </c>
      <c r="D4" s="2" t="s">
        <v>1185</v>
      </c>
    </row>
    <row r="5" customFormat="false" ht="11.25" hidden="false" customHeight="false" outlineLevel="0" collapsed="false">
      <c r="A5" s="2" t="n">
        <v>4</v>
      </c>
      <c r="B5" s="2" t="s">
        <v>1180</v>
      </c>
      <c r="C5" s="2" t="s">
        <v>1186</v>
      </c>
      <c r="D5" s="2" t="s">
        <v>1187</v>
      </c>
    </row>
    <row r="6" customFormat="false" ht="11.25" hidden="false" customHeight="false" outlineLevel="0" collapsed="false">
      <c r="A6" s="2" t="n">
        <v>5</v>
      </c>
      <c r="B6" s="2" t="s">
        <v>1180</v>
      </c>
      <c r="C6" s="2" t="s">
        <v>1188</v>
      </c>
      <c r="D6" s="2" t="s">
        <v>1189</v>
      </c>
    </row>
    <row r="7" customFormat="false" ht="11.25" hidden="false" customHeight="false" outlineLevel="0" collapsed="false">
      <c r="A7" s="2" t="n">
        <v>6</v>
      </c>
      <c r="B7" s="2" t="s">
        <v>1180</v>
      </c>
      <c r="C7" s="2" t="s">
        <v>1190</v>
      </c>
      <c r="D7" s="2" t="s">
        <v>1191</v>
      </c>
    </row>
    <row r="8" customFormat="false" ht="11.25" hidden="false" customHeight="false" outlineLevel="0" collapsed="false">
      <c r="A8" s="2" t="n">
        <v>7</v>
      </c>
      <c r="B8" s="2" t="s">
        <v>1180</v>
      </c>
      <c r="C8" s="2" t="s">
        <v>1192</v>
      </c>
      <c r="D8" s="2" t="s">
        <v>1193</v>
      </c>
    </row>
    <row r="9" customFormat="false" ht="11.25" hidden="false" customHeight="false" outlineLevel="0" collapsed="false">
      <c r="A9" s="2" t="n">
        <v>8</v>
      </c>
      <c r="B9" s="2" t="s">
        <v>1180</v>
      </c>
      <c r="C9" s="2" t="s">
        <v>1194</v>
      </c>
      <c r="D9" s="2" t="s">
        <v>1195</v>
      </c>
    </row>
    <row r="10" customFormat="false" ht="11.25" hidden="false" customHeight="false" outlineLevel="0" collapsed="false">
      <c r="A10" s="2" t="n">
        <v>9</v>
      </c>
      <c r="B10" s="2" t="s">
        <v>1180</v>
      </c>
      <c r="C10" s="2" t="s">
        <v>1196</v>
      </c>
      <c r="D10" s="2" t="s">
        <v>1197</v>
      </c>
    </row>
    <row r="11" customFormat="false" ht="11.25" hidden="false" customHeight="false" outlineLevel="0" collapsed="false">
      <c r="A11" s="2" t="n">
        <v>10</v>
      </c>
      <c r="B11" s="2" t="s">
        <v>1180</v>
      </c>
      <c r="C11" s="2" t="s">
        <v>1198</v>
      </c>
      <c r="D11" s="2" t="s">
        <v>1199</v>
      </c>
    </row>
    <row r="12" customFormat="false" ht="11.25" hidden="false" customHeight="false" outlineLevel="0" collapsed="false">
      <c r="A12" s="2" t="n">
        <v>11</v>
      </c>
      <c r="B12" s="2" t="s">
        <v>1180</v>
      </c>
      <c r="C12" s="2" t="s">
        <v>1200</v>
      </c>
      <c r="D12" s="2" t="s">
        <v>1201</v>
      </c>
    </row>
    <row r="13" customFormat="false" ht="11.25" hidden="false" customHeight="false" outlineLevel="0" collapsed="false">
      <c r="A13" s="2" t="n">
        <v>12</v>
      </c>
      <c r="B13" s="2" t="s">
        <v>1180</v>
      </c>
      <c r="C13" s="2" t="s">
        <v>1202</v>
      </c>
      <c r="D13" s="2" t="s">
        <v>1203</v>
      </c>
    </row>
    <row r="14" customFormat="false" ht="11.25" hidden="false" customHeight="false" outlineLevel="0" collapsed="false">
      <c r="A14" s="2" t="n">
        <v>13</v>
      </c>
      <c r="B14" s="2" t="s">
        <v>1180</v>
      </c>
      <c r="C14" s="2" t="s">
        <v>1204</v>
      </c>
      <c r="D14" s="2" t="s">
        <v>1205</v>
      </c>
    </row>
    <row r="15" customFormat="false" ht="11.25" hidden="false" customHeight="false" outlineLevel="0" collapsed="false">
      <c r="A15" s="2" t="n">
        <v>14</v>
      </c>
      <c r="B15" s="2" t="s">
        <v>1180</v>
      </c>
      <c r="C15" s="2" t="s">
        <v>1206</v>
      </c>
      <c r="D15" s="2" t="s">
        <v>1207</v>
      </c>
    </row>
    <row r="16" customFormat="false" ht="11.25" hidden="false" customHeight="false" outlineLevel="0" collapsed="false">
      <c r="A16" s="2" t="n">
        <v>15</v>
      </c>
      <c r="B16" s="2" t="s">
        <v>1180</v>
      </c>
      <c r="C16" s="2" t="s">
        <v>1208</v>
      </c>
      <c r="D16" s="2" t="s">
        <v>1209</v>
      </c>
    </row>
    <row r="17" customFormat="false" ht="11.25" hidden="false" customHeight="false" outlineLevel="0" collapsed="false">
      <c r="A17" s="2" t="n">
        <v>16</v>
      </c>
      <c r="B17" s="2" t="s">
        <v>1210</v>
      </c>
      <c r="C17" s="2" t="s">
        <v>1210</v>
      </c>
      <c r="D17" s="2" t="s">
        <v>1211</v>
      </c>
    </row>
    <row r="18" customFormat="false" ht="11.25" hidden="false" customHeight="false" outlineLevel="0" collapsed="false">
      <c r="A18" s="2" t="n">
        <v>17</v>
      </c>
      <c r="B18" s="2" t="s">
        <v>1210</v>
      </c>
      <c r="C18" s="2" t="s">
        <v>1212</v>
      </c>
      <c r="D18" s="2" t="s">
        <v>1213</v>
      </c>
    </row>
    <row r="19" customFormat="false" ht="11.25" hidden="false" customHeight="false" outlineLevel="0" collapsed="false">
      <c r="A19" s="2" t="n">
        <v>18</v>
      </c>
      <c r="B19" s="2" t="s">
        <v>1210</v>
      </c>
      <c r="C19" s="2" t="s">
        <v>1214</v>
      </c>
      <c r="D19" s="2" t="s">
        <v>1215</v>
      </c>
    </row>
    <row r="20" customFormat="false" ht="11.25" hidden="false" customHeight="false" outlineLevel="0" collapsed="false">
      <c r="A20" s="2" t="n">
        <v>19</v>
      </c>
      <c r="B20" s="2" t="s">
        <v>1210</v>
      </c>
      <c r="C20" s="2" t="s">
        <v>1216</v>
      </c>
      <c r="D20" s="2" t="s">
        <v>1217</v>
      </c>
    </row>
    <row r="21" customFormat="false" ht="11.25" hidden="false" customHeight="false" outlineLevel="0" collapsed="false">
      <c r="A21" s="2" t="n">
        <v>20</v>
      </c>
      <c r="B21" s="2" t="s">
        <v>1210</v>
      </c>
      <c r="C21" s="2" t="s">
        <v>1218</v>
      </c>
      <c r="D21" s="2" t="s">
        <v>1219</v>
      </c>
    </row>
    <row r="22" customFormat="false" ht="11.25" hidden="false" customHeight="false" outlineLevel="0" collapsed="false">
      <c r="A22" s="2" t="n">
        <v>21</v>
      </c>
      <c r="B22" s="2" t="s">
        <v>1210</v>
      </c>
      <c r="C22" s="2" t="s">
        <v>1220</v>
      </c>
      <c r="D22" s="2" t="s">
        <v>1221</v>
      </c>
    </row>
    <row r="23" customFormat="false" ht="11.25" hidden="false" customHeight="false" outlineLevel="0" collapsed="false">
      <c r="A23" s="2" t="n">
        <v>22</v>
      </c>
      <c r="B23" s="2" t="s">
        <v>1210</v>
      </c>
      <c r="C23" s="2" t="s">
        <v>1222</v>
      </c>
      <c r="D23" s="2" t="s">
        <v>1223</v>
      </c>
    </row>
    <row r="24" customFormat="false" ht="11.25" hidden="false" customHeight="false" outlineLevel="0" collapsed="false">
      <c r="A24" s="2" t="n">
        <v>23</v>
      </c>
      <c r="B24" s="2" t="s">
        <v>1210</v>
      </c>
      <c r="C24" s="2" t="s">
        <v>1224</v>
      </c>
      <c r="D24" s="2" t="s">
        <v>1225</v>
      </c>
    </row>
    <row r="25" customFormat="false" ht="11.25" hidden="false" customHeight="false" outlineLevel="0" collapsed="false">
      <c r="A25" s="2" t="n">
        <v>24</v>
      </c>
      <c r="B25" s="2" t="s">
        <v>1226</v>
      </c>
      <c r="C25" s="2" t="s">
        <v>1227</v>
      </c>
      <c r="D25" s="2" t="s">
        <v>1228</v>
      </c>
    </row>
    <row r="26" customFormat="false" ht="11.25" hidden="false" customHeight="false" outlineLevel="0" collapsed="false">
      <c r="A26" s="2" t="n">
        <v>25</v>
      </c>
      <c r="B26" s="2" t="s">
        <v>1226</v>
      </c>
      <c r="C26" s="2" t="s">
        <v>1229</v>
      </c>
      <c r="D26" s="2" t="s">
        <v>1230</v>
      </c>
    </row>
    <row r="27" customFormat="false" ht="11.25" hidden="false" customHeight="false" outlineLevel="0" collapsed="false">
      <c r="A27" s="2" t="n">
        <v>26</v>
      </c>
      <c r="B27" s="2" t="s">
        <v>1226</v>
      </c>
      <c r="C27" s="2" t="s">
        <v>1226</v>
      </c>
      <c r="D27" s="2" t="s">
        <v>1231</v>
      </c>
    </row>
    <row r="28" customFormat="false" ht="11.25" hidden="false" customHeight="false" outlineLevel="0" collapsed="false">
      <c r="A28" s="2" t="n">
        <v>27</v>
      </c>
      <c r="B28" s="2" t="s">
        <v>1226</v>
      </c>
      <c r="C28" s="2" t="s">
        <v>1232</v>
      </c>
      <c r="D28" s="2" t="s">
        <v>1233</v>
      </c>
    </row>
    <row r="29" customFormat="false" ht="11.25" hidden="false" customHeight="false" outlineLevel="0" collapsed="false">
      <c r="A29" s="2" t="n">
        <v>28</v>
      </c>
      <c r="B29" s="2" t="s">
        <v>1226</v>
      </c>
      <c r="C29" s="2" t="s">
        <v>1234</v>
      </c>
      <c r="D29" s="2" t="s">
        <v>1235</v>
      </c>
    </row>
    <row r="30" customFormat="false" ht="11.25" hidden="false" customHeight="false" outlineLevel="0" collapsed="false">
      <c r="A30" s="2" t="n">
        <v>29</v>
      </c>
      <c r="B30" s="2" t="s">
        <v>1226</v>
      </c>
      <c r="C30" s="2" t="s">
        <v>1236</v>
      </c>
      <c r="D30" s="2" t="s">
        <v>1237</v>
      </c>
    </row>
    <row r="31" customFormat="false" ht="11.25" hidden="false" customHeight="false" outlineLevel="0" collapsed="false">
      <c r="A31" s="2" t="n">
        <v>30</v>
      </c>
      <c r="B31" s="2" t="s">
        <v>1226</v>
      </c>
      <c r="C31" s="2" t="s">
        <v>1238</v>
      </c>
      <c r="D31" s="2" t="s">
        <v>1239</v>
      </c>
    </row>
    <row r="32" customFormat="false" ht="11.25" hidden="false" customHeight="false" outlineLevel="0" collapsed="false">
      <c r="A32" s="2" t="n">
        <v>31</v>
      </c>
      <c r="B32" s="2" t="s">
        <v>1226</v>
      </c>
      <c r="C32" s="2" t="s">
        <v>1240</v>
      </c>
      <c r="D32" s="2" t="s">
        <v>1241</v>
      </c>
    </row>
    <row r="33" customFormat="false" ht="11.25" hidden="false" customHeight="false" outlineLevel="0" collapsed="false">
      <c r="A33" s="2" t="n">
        <v>32</v>
      </c>
      <c r="B33" s="2" t="s">
        <v>1226</v>
      </c>
      <c r="C33" s="2" t="s">
        <v>1242</v>
      </c>
      <c r="D33" s="2" t="s">
        <v>1243</v>
      </c>
    </row>
    <row r="34" customFormat="false" ht="11.25" hidden="false" customHeight="false" outlineLevel="0" collapsed="false">
      <c r="A34" s="2" t="n">
        <v>33</v>
      </c>
      <c r="B34" s="2" t="s">
        <v>1226</v>
      </c>
      <c r="C34" s="2" t="s">
        <v>1244</v>
      </c>
      <c r="D34" s="2" t="s">
        <v>1245</v>
      </c>
    </row>
    <row r="35" customFormat="false" ht="11.25" hidden="false" customHeight="false" outlineLevel="0" collapsed="false">
      <c r="A35" s="2" t="n">
        <v>34</v>
      </c>
      <c r="B35" s="2" t="s">
        <v>1226</v>
      </c>
      <c r="C35" s="2" t="s">
        <v>1246</v>
      </c>
      <c r="D35" s="2" t="s">
        <v>1247</v>
      </c>
    </row>
    <row r="36" customFormat="false" ht="11.25" hidden="false" customHeight="false" outlineLevel="0" collapsed="false">
      <c r="A36" s="2" t="n">
        <v>35</v>
      </c>
      <c r="B36" s="2" t="s">
        <v>1226</v>
      </c>
      <c r="C36" s="2" t="s">
        <v>1248</v>
      </c>
      <c r="D36" s="2" t="s">
        <v>1249</v>
      </c>
    </row>
    <row r="37" customFormat="false" ht="11.25" hidden="false" customHeight="false" outlineLevel="0" collapsed="false">
      <c r="A37" s="2" t="n">
        <v>36</v>
      </c>
      <c r="B37" s="2" t="s">
        <v>1226</v>
      </c>
      <c r="C37" s="2" t="s">
        <v>1250</v>
      </c>
      <c r="D37" s="2" t="s">
        <v>1251</v>
      </c>
    </row>
    <row r="38" customFormat="false" ht="11.25" hidden="false" customHeight="false" outlineLevel="0" collapsed="false">
      <c r="A38" s="2" t="n">
        <v>37</v>
      </c>
      <c r="B38" s="2" t="s">
        <v>1226</v>
      </c>
      <c r="C38" s="2" t="s">
        <v>1252</v>
      </c>
      <c r="D38" s="2" t="s">
        <v>1253</v>
      </c>
    </row>
    <row r="39" customFormat="false" ht="11.25" hidden="false" customHeight="false" outlineLevel="0" collapsed="false">
      <c r="A39" s="2" t="n">
        <v>38</v>
      </c>
      <c r="B39" s="2" t="s">
        <v>1254</v>
      </c>
      <c r="C39" s="2" t="s">
        <v>1255</v>
      </c>
      <c r="D39" s="2" t="s">
        <v>1256</v>
      </c>
    </row>
    <row r="40" customFormat="false" ht="11.25" hidden="false" customHeight="false" outlineLevel="0" collapsed="false">
      <c r="A40" s="2" t="n">
        <v>39</v>
      </c>
      <c r="B40" s="2" t="s">
        <v>1254</v>
      </c>
      <c r="C40" s="2" t="s">
        <v>1257</v>
      </c>
      <c r="D40" s="2" t="s">
        <v>1258</v>
      </c>
    </row>
    <row r="41" customFormat="false" ht="11.25" hidden="false" customHeight="false" outlineLevel="0" collapsed="false">
      <c r="A41" s="2" t="n">
        <v>40</v>
      </c>
      <c r="B41" s="2" t="s">
        <v>1254</v>
      </c>
      <c r="C41" s="2" t="s">
        <v>1254</v>
      </c>
      <c r="D41" s="2" t="s">
        <v>1259</v>
      </c>
    </row>
    <row r="42" customFormat="false" ht="11.25" hidden="false" customHeight="false" outlineLevel="0" collapsed="false">
      <c r="A42" s="2" t="n">
        <v>41</v>
      </c>
      <c r="B42" s="2" t="s">
        <v>1254</v>
      </c>
      <c r="C42" s="2" t="s">
        <v>1260</v>
      </c>
      <c r="D42" s="2" t="s">
        <v>1261</v>
      </c>
    </row>
    <row r="43" customFormat="false" ht="11.25" hidden="false" customHeight="false" outlineLevel="0" collapsed="false">
      <c r="A43" s="2" t="n">
        <v>42</v>
      </c>
      <c r="B43" s="2" t="s">
        <v>1254</v>
      </c>
      <c r="C43" s="2" t="s">
        <v>1262</v>
      </c>
      <c r="D43" s="2" t="s">
        <v>1263</v>
      </c>
    </row>
    <row r="44" customFormat="false" ht="11.25" hidden="false" customHeight="false" outlineLevel="0" collapsed="false">
      <c r="A44" s="2" t="n">
        <v>43</v>
      </c>
      <c r="B44" s="2" t="s">
        <v>1254</v>
      </c>
      <c r="C44" s="2" t="s">
        <v>1264</v>
      </c>
      <c r="D44" s="2" t="s">
        <v>1265</v>
      </c>
    </row>
    <row r="45" customFormat="false" ht="11.25" hidden="false" customHeight="false" outlineLevel="0" collapsed="false">
      <c r="A45" s="2" t="n">
        <v>44</v>
      </c>
      <c r="B45" s="2" t="s">
        <v>1254</v>
      </c>
      <c r="C45" s="2" t="s">
        <v>1266</v>
      </c>
      <c r="D45" s="2" t="s">
        <v>1267</v>
      </c>
    </row>
    <row r="46" customFormat="false" ht="11.25" hidden="false" customHeight="false" outlineLevel="0" collapsed="false">
      <c r="A46" s="2" t="n">
        <v>45</v>
      </c>
      <c r="B46" s="2" t="s">
        <v>1254</v>
      </c>
      <c r="C46" s="2" t="s">
        <v>1268</v>
      </c>
      <c r="D46" s="2" t="s">
        <v>1269</v>
      </c>
    </row>
    <row r="47" customFormat="false" ht="11.25" hidden="false" customHeight="false" outlineLevel="0" collapsed="false">
      <c r="A47" s="2" t="n">
        <v>46</v>
      </c>
      <c r="B47" s="2" t="s">
        <v>1254</v>
      </c>
      <c r="C47" s="2" t="s">
        <v>1270</v>
      </c>
      <c r="D47" s="2" t="s">
        <v>1271</v>
      </c>
    </row>
    <row r="48" customFormat="false" ht="11.25" hidden="false" customHeight="false" outlineLevel="0" collapsed="false">
      <c r="A48" s="2" t="n">
        <v>47</v>
      </c>
      <c r="B48" s="2" t="s">
        <v>1254</v>
      </c>
      <c r="C48" s="2" t="s">
        <v>1272</v>
      </c>
      <c r="D48" s="2" t="s">
        <v>1273</v>
      </c>
    </row>
    <row r="49" customFormat="false" ht="11.25" hidden="false" customHeight="false" outlineLevel="0" collapsed="false">
      <c r="A49" s="2" t="n">
        <v>48</v>
      </c>
      <c r="B49" s="2" t="s">
        <v>1254</v>
      </c>
      <c r="C49" s="2" t="s">
        <v>1274</v>
      </c>
      <c r="D49" s="2" t="s">
        <v>1275</v>
      </c>
    </row>
    <row r="50" customFormat="false" ht="11.25" hidden="false" customHeight="false" outlineLevel="0" collapsed="false">
      <c r="A50" s="2" t="n">
        <v>49</v>
      </c>
      <c r="B50" s="2" t="s">
        <v>1254</v>
      </c>
      <c r="C50" s="2" t="s">
        <v>1276</v>
      </c>
      <c r="D50" s="2" t="s">
        <v>1277</v>
      </c>
    </row>
    <row r="51" customFormat="false" ht="11.25" hidden="false" customHeight="false" outlineLevel="0" collapsed="false">
      <c r="A51" s="2" t="n">
        <v>50</v>
      </c>
      <c r="B51" s="2" t="s">
        <v>1254</v>
      </c>
      <c r="C51" s="2" t="s">
        <v>1278</v>
      </c>
      <c r="D51" s="2" t="s">
        <v>1279</v>
      </c>
    </row>
    <row r="52" customFormat="false" ht="11.25" hidden="false" customHeight="false" outlineLevel="0" collapsed="false">
      <c r="A52" s="2" t="n">
        <v>51</v>
      </c>
      <c r="B52" s="2" t="s">
        <v>1254</v>
      </c>
      <c r="C52" s="2" t="s">
        <v>1280</v>
      </c>
      <c r="D52" s="2" t="s">
        <v>1281</v>
      </c>
    </row>
    <row r="53" customFormat="false" ht="11.25" hidden="false" customHeight="false" outlineLevel="0" collapsed="false">
      <c r="A53" s="2" t="n">
        <v>52</v>
      </c>
      <c r="B53" s="2" t="s">
        <v>1254</v>
      </c>
      <c r="C53" s="2" t="s">
        <v>1282</v>
      </c>
      <c r="D53" s="2" t="s">
        <v>1283</v>
      </c>
    </row>
    <row r="54" customFormat="false" ht="11.25" hidden="false" customHeight="false" outlineLevel="0" collapsed="false">
      <c r="A54" s="2" t="n">
        <v>53</v>
      </c>
      <c r="B54" s="2" t="s">
        <v>1254</v>
      </c>
      <c r="C54" s="2" t="s">
        <v>1284</v>
      </c>
      <c r="D54" s="2" t="s">
        <v>1285</v>
      </c>
    </row>
    <row r="55" customFormat="false" ht="11.25" hidden="false" customHeight="false" outlineLevel="0" collapsed="false">
      <c r="A55" s="2" t="n">
        <v>54</v>
      </c>
      <c r="B55" s="2" t="s">
        <v>1286</v>
      </c>
      <c r="C55" s="2" t="s">
        <v>1287</v>
      </c>
      <c r="D55" s="2" t="s">
        <v>1288</v>
      </c>
    </row>
    <row r="56" customFormat="false" ht="11.25" hidden="false" customHeight="false" outlineLevel="0" collapsed="false">
      <c r="A56" s="2" t="n">
        <v>55</v>
      </c>
      <c r="B56" s="2" t="s">
        <v>1286</v>
      </c>
      <c r="C56" s="2" t="s">
        <v>1286</v>
      </c>
      <c r="D56" s="2" t="s">
        <v>1289</v>
      </c>
    </row>
    <row r="57" customFormat="false" ht="11.25" hidden="false" customHeight="false" outlineLevel="0" collapsed="false">
      <c r="A57" s="2" t="n">
        <v>56</v>
      </c>
      <c r="B57" s="2" t="s">
        <v>1286</v>
      </c>
      <c r="C57" s="2" t="s">
        <v>1290</v>
      </c>
      <c r="D57" s="2" t="s">
        <v>1291</v>
      </c>
    </row>
    <row r="58" customFormat="false" ht="11.25" hidden="false" customHeight="false" outlineLevel="0" collapsed="false">
      <c r="A58" s="2" t="n">
        <v>57</v>
      </c>
      <c r="B58" s="2" t="s">
        <v>1286</v>
      </c>
      <c r="C58" s="2" t="s">
        <v>1292</v>
      </c>
      <c r="D58" s="2" t="s">
        <v>1293</v>
      </c>
    </row>
    <row r="59" customFormat="false" ht="11.25" hidden="false" customHeight="false" outlineLevel="0" collapsed="false">
      <c r="A59" s="2" t="n">
        <v>58</v>
      </c>
      <c r="B59" s="2" t="s">
        <v>1286</v>
      </c>
      <c r="C59" s="2" t="s">
        <v>1294</v>
      </c>
      <c r="D59" s="2" t="s">
        <v>1295</v>
      </c>
    </row>
    <row r="60" customFormat="false" ht="11.25" hidden="false" customHeight="false" outlineLevel="0" collapsed="false">
      <c r="A60" s="2" t="n">
        <v>59</v>
      </c>
      <c r="B60" s="2" t="s">
        <v>1286</v>
      </c>
      <c r="C60" s="2" t="s">
        <v>1296</v>
      </c>
      <c r="D60" s="2" t="s">
        <v>1297</v>
      </c>
    </row>
    <row r="61" customFormat="false" ht="11.25" hidden="false" customHeight="false" outlineLevel="0" collapsed="false">
      <c r="A61" s="2" t="n">
        <v>60</v>
      </c>
      <c r="B61" s="2" t="s">
        <v>1286</v>
      </c>
      <c r="C61" s="2" t="s">
        <v>1298</v>
      </c>
      <c r="D61" s="2" t="s">
        <v>1299</v>
      </c>
    </row>
    <row r="62" customFormat="false" ht="11.25" hidden="false" customHeight="false" outlineLevel="0" collapsed="false">
      <c r="A62" s="2" t="n">
        <v>61</v>
      </c>
      <c r="B62" s="2" t="s">
        <v>1286</v>
      </c>
      <c r="C62" s="2" t="s">
        <v>1300</v>
      </c>
      <c r="D62" s="2" t="s">
        <v>1301</v>
      </c>
    </row>
    <row r="63" customFormat="false" ht="11.25" hidden="false" customHeight="false" outlineLevel="0" collapsed="false">
      <c r="A63" s="2" t="n">
        <v>62</v>
      </c>
      <c r="B63" s="2" t="s">
        <v>1286</v>
      </c>
      <c r="C63" s="2" t="s">
        <v>1302</v>
      </c>
      <c r="D63" s="2" t="s">
        <v>1303</v>
      </c>
    </row>
    <row r="64" customFormat="false" ht="11.25" hidden="false" customHeight="false" outlineLevel="0" collapsed="false">
      <c r="A64" s="2" t="n">
        <v>63</v>
      </c>
      <c r="B64" s="2" t="s">
        <v>1304</v>
      </c>
      <c r="C64" s="2" t="s">
        <v>1305</v>
      </c>
      <c r="D64" s="2" t="s">
        <v>1306</v>
      </c>
    </row>
    <row r="65" customFormat="false" ht="11.25" hidden="false" customHeight="false" outlineLevel="0" collapsed="false">
      <c r="A65" s="2" t="n">
        <v>64</v>
      </c>
      <c r="B65" s="2" t="s">
        <v>1304</v>
      </c>
      <c r="C65" s="2" t="s">
        <v>1307</v>
      </c>
      <c r="D65" s="2" t="s">
        <v>1308</v>
      </c>
    </row>
    <row r="66" customFormat="false" ht="11.25" hidden="false" customHeight="false" outlineLevel="0" collapsed="false">
      <c r="A66" s="2" t="n">
        <v>65</v>
      </c>
      <c r="B66" s="2" t="s">
        <v>1304</v>
      </c>
      <c r="C66" s="2" t="s">
        <v>1309</v>
      </c>
      <c r="D66" s="2" t="s">
        <v>1310</v>
      </c>
    </row>
    <row r="67" customFormat="false" ht="11.25" hidden="false" customHeight="false" outlineLevel="0" collapsed="false">
      <c r="A67" s="2" t="n">
        <v>66</v>
      </c>
      <c r="B67" s="2" t="s">
        <v>1304</v>
      </c>
      <c r="C67" s="2" t="s">
        <v>1311</v>
      </c>
      <c r="D67" s="2" t="s">
        <v>1312</v>
      </c>
    </row>
    <row r="68" customFormat="false" ht="11.25" hidden="false" customHeight="false" outlineLevel="0" collapsed="false">
      <c r="A68" s="2" t="n">
        <v>67</v>
      </c>
      <c r="B68" s="2" t="s">
        <v>1304</v>
      </c>
      <c r="C68" s="2" t="s">
        <v>1313</v>
      </c>
      <c r="D68" s="2" t="s">
        <v>1314</v>
      </c>
    </row>
    <row r="69" customFormat="false" ht="11.25" hidden="false" customHeight="false" outlineLevel="0" collapsed="false">
      <c r="A69" s="2" t="n">
        <v>68</v>
      </c>
      <c r="B69" s="2" t="s">
        <v>1304</v>
      </c>
      <c r="C69" s="2" t="s">
        <v>1304</v>
      </c>
      <c r="D69" s="2" t="s">
        <v>1315</v>
      </c>
    </row>
    <row r="70" customFormat="false" ht="11.25" hidden="false" customHeight="false" outlineLevel="0" collapsed="false">
      <c r="A70" s="2" t="n">
        <v>69</v>
      </c>
      <c r="B70" s="2" t="s">
        <v>1304</v>
      </c>
      <c r="C70" s="2" t="s">
        <v>1316</v>
      </c>
      <c r="D70" s="2" t="s">
        <v>1317</v>
      </c>
    </row>
    <row r="71" customFormat="false" ht="11.25" hidden="false" customHeight="false" outlineLevel="0" collapsed="false">
      <c r="A71" s="2" t="n">
        <v>70</v>
      </c>
      <c r="B71" s="2" t="s">
        <v>1304</v>
      </c>
      <c r="C71" s="2" t="s">
        <v>1318</v>
      </c>
      <c r="D71" s="2" t="s">
        <v>1319</v>
      </c>
    </row>
    <row r="72" customFormat="false" ht="11.25" hidden="false" customHeight="false" outlineLevel="0" collapsed="false">
      <c r="A72" s="2" t="n">
        <v>71</v>
      </c>
      <c r="B72" s="2" t="s">
        <v>1304</v>
      </c>
      <c r="C72" s="2" t="s">
        <v>1320</v>
      </c>
      <c r="D72" s="2" t="s">
        <v>1321</v>
      </c>
    </row>
    <row r="73" customFormat="false" ht="11.25" hidden="false" customHeight="false" outlineLevel="0" collapsed="false">
      <c r="A73" s="2" t="n">
        <v>72</v>
      </c>
      <c r="B73" s="2" t="s">
        <v>1304</v>
      </c>
      <c r="C73" s="2" t="s">
        <v>1322</v>
      </c>
      <c r="D73" s="2" t="s">
        <v>1323</v>
      </c>
    </row>
    <row r="74" customFormat="false" ht="11.25" hidden="false" customHeight="false" outlineLevel="0" collapsed="false">
      <c r="A74" s="2" t="n">
        <v>73</v>
      </c>
      <c r="B74" s="2" t="s">
        <v>1304</v>
      </c>
      <c r="C74" s="2" t="s">
        <v>1324</v>
      </c>
      <c r="D74" s="2" t="s">
        <v>1325</v>
      </c>
    </row>
    <row r="75" customFormat="false" ht="11.25" hidden="false" customHeight="false" outlineLevel="0" collapsed="false">
      <c r="A75" s="2" t="n">
        <v>74</v>
      </c>
      <c r="B75" s="2" t="s">
        <v>1304</v>
      </c>
      <c r="C75" s="2" t="s">
        <v>1326</v>
      </c>
      <c r="D75" s="2" t="s">
        <v>1327</v>
      </c>
    </row>
    <row r="76" customFormat="false" ht="11.25" hidden="false" customHeight="false" outlineLevel="0" collapsed="false">
      <c r="A76" s="2" t="n">
        <v>75</v>
      </c>
      <c r="B76" s="2" t="s">
        <v>1304</v>
      </c>
      <c r="C76" s="2" t="s">
        <v>1328</v>
      </c>
      <c r="D76" s="2" t="s">
        <v>1329</v>
      </c>
    </row>
    <row r="77" customFormat="false" ht="11.25" hidden="false" customHeight="false" outlineLevel="0" collapsed="false">
      <c r="A77" s="2" t="n">
        <v>76</v>
      </c>
      <c r="B77" s="2" t="s">
        <v>1304</v>
      </c>
      <c r="C77" s="2" t="s">
        <v>1330</v>
      </c>
      <c r="D77" s="2" t="s">
        <v>1331</v>
      </c>
    </row>
    <row r="78" customFormat="false" ht="11.25" hidden="false" customHeight="false" outlineLevel="0" collapsed="false">
      <c r="A78" s="2" t="n">
        <v>77</v>
      </c>
      <c r="B78" s="2" t="s">
        <v>1304</v>
      </c>
      <c r="C78" s="2" t="s">
        <v>1332</v>
      </c>
      <c r="D78" s="2" t="s">
        <v>1333</v>
      </c>
    </row>
    <row r="79" customFormat="false" ht="11.25" hidden="false" customHeight="false" outlineLevel="0" collapsed="false">
      <c r="A79" s="2" t="n">
        <v>78</v>
      </c>
      <c r="B79" s="2" t="s">
        <v>1304</v>
      </c>
      <c r="C79" s="2" t="s">
        <v>1334</v>
      </c>
      <c r="D79" s="2" t="s">
        <v>1335</v>
      </c>
    </row>
    <row r="80" customFormat="false" ht="11.25" hidden="false" customHeight="false" outlineLevel="0" collapsed="false">
      <c r="A80" s="2" t="n">
        <v>79</v>
      </c>
      <c r="B80" s="2" t="s">
        <v>1304</v>
      </c>
      <c r="C80" s="2" t="s">
        <v>1336</v>
      </c>
      <c r="D80" s="2" t="s">
        <v>1337</v>
      </c>
    </row>
    <row r="81" customFormat="false" ht="11.25" hidden="false" customHeight="false" outlineLevel="0" collapsed="false">
      <c r="A81" s="2" t="n">
        <v>80</v>
      </c>
      <c r="B81" s="2" t="s">
        <v>1304</v>
      </c>
      <c r="C81" s="2" t="s">
        <v>1338</v>
      </c>
      <c r="D81" s="2" t="s">
        <v>1339</v>
      </c>
    </row>
    <row r="82" customFormat="false" ht="11.25" hidden="false" customHeight="false" outlineLevel="0" collapsed="false">
      <c r="A82" s="2" t="n">
        <v>81</v>
      </c>
      <c r="B82" s="2" t="s">
        <v>1304</v>
      </c>
      <c r="C82" s="2" t="s">
        <v>1340</v>
      </c>
      <c r="D82" s="2" t="s">
        <v>1341</v>
      </c>
    </row>
    <row r="83" customFormat="false" ht="11.25" hidden="false" customHeight="false" outlineLevel="0" collapsed="false">
      <c r="A83" s="2" t="n">
        <v>82</v>
      </c>
      <c r="B83" s="2" t="s">
        <v>1342</v>
      </c>
      <c r="C83" s="2" t="s">
        <v>1343</v>
      </c>
      <c r="D83" s="2" t="s">
        <v>1344</v>
      </c>
    </row>
    <row r="84" customFormat="false" ht="11.25" hidden="false" customHeight="false" outlineLevel="0" collapsed="false">
      <c r="A84" s="2" t="n">
        <v>83</v>
      </c>
      <c r="B84" s="2" t="s">
        <v>1342</v>
      </c>
      <c r="C84" s="2" t="s">
        <v>1345</v>
      </c>
      <c r="D84" s="2" t="s">
        <v>1346</v>
      </c>
    </row>
    <row r="85" customFormat="false" ht="11.25" hidden="false" customHeight="false" outlineLevel="0" collapsed="false">
      <c r="A85" s="2" t="n">
        <v>84</v>
      </c>
      <c r="B85" s="2" t="s">
        <v>1342</v>
      </c>
      <c r="C85" s="2" t="s">
        <v>1347</v>
      </c>
      <c r="D85" s="2" t="s">
        <v>1348</v>
      </c>
    </row>
    <row r="86" customFormat="false" ht="11.25" hidden="false" customHeight="false" outlineLevel="0" collapsed="false">
      <c r="A86" s="2" t="n">
        <v>85</v>
      </c>
      <c r="B86" s="2" t="s">
        <v>1342</v>
      </c>
      <c r="C86" s="2" t="s">
        <v>1349</v>
      </c>
      <c r="D86" s="2" t="s">
        <v>1350</v>
      </c>
    </row>
    <row r="87" customFormat="false" ht="11.25" hidden="false" customHeight="false" outlineLevel="0" collapsed="false">
      <c r="A87" s="2" t="n">
        <v>86</v>
      </c>
      <c r="B87" s="2" t="s">
        <v>1342</v>
      </c>
      <c r="C87" s="2" t="s">
        <v>1351</v>
      </c>
      <c r="D87" s="2" t="s">
        <v>1352</v>
      </c>
    </row>
    <row r="88" customFormat="false" ht="11.25" hidden="false" customHeight="false" outlineLevel="0" collapsed="false">
      <c r="A88" s="2" t="n">
        <v>87</v>
      </c>
      <c r="B88" s="2" t="s">
        <v>1342</v>
      </c>
      <c r="C88" s="2" t="s">
        <v>1342</v>
      </c>
      <c r="D88" s="2" t="s">
        <v>1353</v>
      </c>
    </row>
    <row r="89" customFormat="false" ht="11.25" hidden="false" customHeight="false" outlineLevel="0" collapsed="false">
      <c r="A89" s="2" t="n">
        <v>88</v>
      </c>
      <c r="B89" s="2" t="s">
        <v>1342</v>
      </c>
      <c r="C89" s="2" t="s">
        <v>1354</v>
      </c>
      <c r="D89" s="2" t="s">
        <v>1355</v>
      </c>
    </row>
    <row r="90" customFormat="false" ht="11.25" hidden="false" customHeight="false" outlineLevel="0" collapsed="false">
      <c r="A90" s="2" t="n">
        <v>89</v>
      </c>
      <c r="B90" s="2" t="s">
        <v>1342</v>
      </c>
      <c r="C90" s="2" t="s">
        <v>1356</v>
      </c>
      <c r="D90" s="2" t="s">
        <v>1357</v>
      </c>
    </row>
    <row r="91" customFormat="false" ht="11.25" hidden="false" customHeight="false" outlineLevel="0" collapsed="false">
      <c r="A91" s="2" t="n">
        <v>90</v>
      </c>
      <c r="B91" s="2" t="s">
        <v>1342</v>
      </c>
      <c r="C91" s="2" t="s">
        <v>1358</v>
      </c>
      <c r="D91" s="2" t="s">
        <v>1359</v>
      </c>
    </row>
    <row r="92" customFormat="false" ht="11.25" hidden="false" customHeight="false" outlineLevel="0" collapsed="false">
      <c r="A92" s="2" t="n">
        <v>91</v>
      </c>
      <c r="B92" s="2" t="s">
        <v>1342</v>
      </c>
      <c r="C92" s="2" t="s">
        <v>1360</v>
      </c>
      <c r="D92" s="2" t="s">
        <v>1361</v>
      </c>
    </row>
    <row r="93" customFormat="false" ht="11.25" hidden="false" customHeight="false" outlineLevel="0" collapsed="false">
      <c r="A93" s="2" t="n">
        <v>92</v>
      </c>
      <c r="B93" s="2" t="s">
        <v>1342</v>
      </c>
      <c r="C93" s="2" t="s">
        <v>1362</v>
      </c>
      <c r="D93" s="2" t="s">
        <v>1363</v>
      </c>
    </row>
    <row r="94" customFormat="false" ht="11.25" hidden="false" customHeight="false" outlineLevel="0" collapsed="false">
      <c r="A94" s="2" t="n">
        <v>93</v>
      </c>
      <c r="B94" s="2" t="s">
        <v>1364</v>
      </c>
      <c r="C94" s="2" t="s">
        <v>1227</v>
      </c>
      <c r="D94" s="2" t="s">
        <v>1365</v>
      </c>
    </row>
    <row r="95" customFormat="false" ht="11.25" hidden="false" customHeight="false" outlineLevel="0" collapsed="false">
      <c r="A95" s="2" t="n">
        <v>94</v>
      </c>
      <c r="B95" s="2" t="s">
        <v>1364</v>
      </c>
      <c r="C95" s="2" t="s">
        <v>1366</v>
      </c>
      <c r="D95" s="2" t="s">
        <v>1367</v>
      </c>
    </row>
    <row r="96" customFormat="false" ht="11.25" hidden="false" customHeight="false" outlineLevel="0" collapsed="false">
      <c r="A96" s="2" t="n">
        <v>95</v>
      </c>
      <c r="B96" s="2" t="s">
        <v>1364</v>
      </c>
      <c r="C96" s="2" t="s">
        <v>1368</v>
      </c>
      <c r="D96" s="2" t="s">
        <v>1369</v>
      </c>
    </row>
    <row r="97" customFormat="false" ht="11.25" hidden="false" customHeight="false" outlineLevel="0" collapsed="false">
      <c r="A97" s="2" t="n">
        <v>96</v>
      </c>
      <c r="B97" s="2" t="s">
        <v>1364</v>
      </c>
      <c r="C97" s="2" t="s">
        <v>1370</v>
      </c>
      <c r="D97" s="2" t="s">
        <v>1371</v>
      </c>
    </row>
    <row r="98" customFormat="false" ht="11.25" hidden="false" customHeight="false" outlineLevel="0" collapsed="false">
      <c r="A98" s="2" t="n">
        <v>97</v>
      </c>
      <c r="B98" s="2" t="s">
        <v>1364</v>
      </c>
      <c r="C98" s="2" t="s">
        <v>1372</v>
      </c>
      <c r="D98" s="2" t="s">
        <v>1373</v>
      </c>
    </row>
    <row r="99" customFormat="false" ht="11.25" hidden="false" customHeight="false" outlineLevel="0" collapsed="false">
      <c r="A99" s="2" t="n">
        <v>98</v>
      </c>
      <c r="B99" s="2" t="s">
        <v>1364</v>
      </c>
      <c r="C99" s="2" t="s">
        <v>1364</v>
      </c>
      <c r="D99" s="2" t="s">
        <v>1374</v>
      </c>
    </row>
    <row r="100" customFormat="false" ht="11.25" hidden="false" customHeight="false" outlineLevel="0" collapsed="false">
      <c r="A100" s="2" t="n">
        <v>99</v>
      </c>
      <c r="B100" s="2" t="s">
        <v>1364</v>
      </c>
      <c r="C100" s="2" t="s">
        <v>1375</v>
      </c>
      <c r="D100" s="2" t="s">
        <v>1376</v>
      </c>
    </row>
    <row r="101" customFormat="false" ht="11.25" hidden="false" customHeight="false" outlineLevel="0" collapsed="false">
      <c r="A101" s="2" t="n">
        <v>100</v>
      </c>
      <c r="B101" s="2" t="s">
        <v>1364</v>
      </c>
      <c r="C101" s="2" t="s">
        <v>1377</v>
      </c>
      <c r="D101" s="2" t="s">
        <v>1378</v>
      </c>
    </row>
    <row r="102" customFormat="false" ht="11.25" hidden="false" customHeight="false" outlineLevel="0" collapsed="false">
      <c r="A102" s="2" t="n">
        <v>101</v>
      </c>
      <c r="B102" s="2" t="s">
        <v>1364</v>
      </c>
      <c r="C102" s="2" t="s">
        <v>1379</v>
      </c>
      <c r="D102" s="2" t="s">
        <v>1380</v>
      </c>
    </row>
    <row r="103" customFormat="false" ht="11.25" hidden="false" customHeight="false" outlineLevel="0" collapsed="false">
      <c r="A103" s="2" t="n">
        <v>102</v>
      </c>
      <c r="B103" s="2" t="s">
        <v>1364</v>
      </c>
      <c r="C103" s="2" t="s">
        <v>1381</v>
      </c>
      <c r="D103" s="2" t="s">
        <v>1382</v>
      </c>
    </row>
    <row r="104" customFormat="false" ht="11.25" hidden="false" customHeight="false" outlineLevel="0" collapsed="false">
      <c r="A104" s="2" t="n">
        <v>103</v>
      </c>
      <c r="B104" s="2" t="s">
        <v>1364</v>
      </c>
      <c r="C104" s="2" t="s">
        <v>1383</v>
      </c>
      <c r="D104" s="2" t="s">
        <v>1384</v>
      </c>
    </row>
    <row r="105" customFormat="false" ht="11.25" hidden="false" customHeight="false" outlineLevel="0" collapsed="false">
      <c r="A105" s="2" t="n">
        <v>104</v>
      </c>
      <c r="B105" s="2" t="s">
        <v>1364</v>
      </c>
      <c r="C105" s="2" t="s">
        <v>1385</v>
      </c>
      <c r="D105" s="2" t="s">
        <v>1386</v>
      </c>
    </row>
    <row r="106" customFormat="false" ht="11.25" hidden="false" customHeight="false" outlineLevel="0" collapsed="false">
      <c r="A106" s="2" t="n">
        <v>105</v>
      </c>
      <c r="B106" s="2" t="s">
        <v>1364</v>
      </c>
      <c r="C106" s="2" t="s">
        <v>1387</v>
      </c>
      <c r="D106" s="2" t="s">
        <v>1388</v>
      </c>
    </row>
    <row r="107" customFormat="false" ht="11.25" hidden="false" customHeight="false" outlineLevel="0" collapsed="false">
      <c r="A107" s="2" t="n">
        <v>106</v>
      </c>
      <c r="B107" s="2" t="s">
        <v>1364</v>
      </c>
      <c r="C107" s="2" t="s">
        <v>1389</v>
      </c>
      <c r="D107" s="2" t="s">
        <v>1390</v>
      </c>
    </row>
    <row r="108" customFormat="false" ht="11.25" hidden="false" customHeight="false" outlineLevel="0" collapsed="false">
      <c r="A108" s="2" t="n">
        <v>107</v>
      </c>
      <c r="B108" s="2" t="s">
        <v>1364</v>
      </c>
      <c r="C108" s="2" t="s">
        <v>1391</v>
      </c>
      <c r="D108" s="2" t="s">
        <v>1392</v>
      </c>
    </row>
    <row r="109" customFormat="false" ht="11.25" hidden="false" customHeight="false" outlineLevel="0" collapsed="false">
      <c r="A109" s="2" t="n">
        <v>108</v>
      </c>
      <c r="B109" s="2" t="s">
        <v>1364</v>
      </c>
      <c r="C109" s="2" t="s">
        <v>1393</v>
      </c>
      <c r="D109" s="2" t="s">
        <v>1394</v>
      </c>
    </row>
    <row r="110" customFormat="false" ht="11.25" hidden="false" customHeight="false" outlineLevel="0" collapsed="false">
      <c r="A110" s="2" t="n">
        <v>109</v>
      </c>
      <c r="B110" s="2" t="s">
        <v>1364</v>
      </c>
      <c r="C110" s="2" t="s">
        <v>1395</v>
      </c>
      <c r="D110" s="2" t="s">
        <v>1396</v>
      </c>
    </row>
    <row r="111" customFormat="false" ht="11.25" hidden="false" customHeight="false" outlineLevel="0" collapsed="false">
      <c r="A111" s="2" t="n">
        <v>110</v>
      </c>
      <c r="B111" s="2" t="s">
        <v>1397</v>
      </c>
      <c r="C111" s="2" t="s">
        <v>1398</v>
      </c>
      <c r="D111" s="2" t="s">
        <v>1399</v>
      </c>
    </row>
    <row r="112" customFormat="false" ht="11.25" hidden="false" customHeight="false" outlineLevel="0" collapsed="false">
      <c r="A112" s="2" t="n">
        <v>111</v>
      </c>
      <c r="B112" s="2" t="s">
        <v>1397</v>
      </c>
      <c r="C112" s="2" t="s">
        <v>1400</v>
      </c>
      <c r="D112" s="2" t="s">
        <v>1401</v>
      </c>
    </row>
    <row r="113" customFormat="false" ht="11.25" hidden="false" customHeight="false" outlineLevel="0" collapsed="false">
      <c r="A113" s="2" t="n">
        <v>112</v>
      </c>
      <c r="B113" s="2" t="s">
        <v>1397</v>
      </c>
      <c r="C113" s="2" t="s">
        <v>1402</v>
      </c>
      <c r="D113" s="2" t="s">
        <v>1403</v>
      </c>
    </row>
    <row r="114" customFormat="false" ht="11.25" hidden="false" customHeight="false" outlineLevel="0" collapsed="false">
      <c r="A114" s="2" t="n">
        <v>113</v>
      </c>
      <c r="B114" s="2" t="s">
        <v>1397</v>
      </c>
      <c r="C114" s="2" t="s">
        <v>1397</v>
      </c>
      <c r="D114" s="2" t="s">
        <v>1404</v>
      </c>
    </row>
    <row r="115" customFormat="false" ht="11.25" hidden="false" customHeight="false" outlineLevel="0" collapsed="false">
      <c r="A115" s="2" t="n">
        <v>114</v>
      </c>
      <c r="B115" s="2" t="s">
        <v>1397</v>
      </c>
      <c r="C115" s="2" t="s">
        <v>1405</v>
      </c>
      <c r="D115" s="2" t="s">
        <v>1406</v>
      </c>
    </row>
    <row r="116" customFormat="false" ht="11.25" hidden="false" customHeight="false" outlineLevel="0" collapsed="false">
      <c r="A116" s="2" t="n">
        <v>115</v>
      </c>
      <c r="B116" s="2" t="s">
        <v>1397</v>
      </c>
      <c r="C116" s="2" t="s">
        <v>1407</v>
      </c>
      <c r="D116" s="2" t="s">
        <v>1408</v>
      </c>
    </row>
    <row r="117" customFormat="false" ht="11.25" hidden="false" customHeight="false" outlineLevel="0" collapsed="false">
      <c r="A117" s="2" t="n">
        <v>116</v>
      </c>
      <c r="B117" s="2" t="s">
        <v>1397</v>
      </c>
      <c r="C117" s="2" t="s">
        <v>1409</v>
      </c>
      <c r="D117" s="2" t="s">
        <v>1410</v>
      </c>
    </row>
    <row r="118" customFormat="false" ht="11.25" hidden="false" customHeight="false" outlineLevel="0" collapsed="false">
      <c r="A118" s="2" t="n">
        <v>117</v>
      </c>
      <c r="B118" s="2" t="s">
        <v>1397</v>
      </c>
      <c r="C118" s="2" t="s">
        <v>1411</v>
      </c>
      <c r="D118" s="2" t="s">
        <v>1412</v>
      </c>
    </row>
    <row r="119" customFormat="false" ht="11.25" hidden="false" customHeight="false" outlineLevel="0" collapsed="false">
      <c r="A119" s="2" t="n">
        <v>118</v>
      </c>
      <c r="B119" s="2" t="s">
        <v>1397</v>
      </c>
      <c r="C119" s="2" t="s">
        <v>1413</v>
      </c>
      <c r="D119" s="2" t="s">
        <v>1414</v>
      </c>
    </row>
    <row r="120" customFormat="false" ht="11.25" hidden="false" customHeight="false" outlineLevel="0" collapsed="false">
      <c r="A120" s="2" t="n">
        <v>119</v>
      </c>
      <c r="B120" s="2" t="s">
        <v>1397</v>
      </c>
      <c r="C120" s="2" t="s">
        <v>1415</v>
      </c>
      <c r="D120" s="2" t="s">
        <v>1416</v>
      </c>
    </row>
    <row r="121" customFormat="false" ht="11.25" hidden="false" customHeight="false" outlineLevel="0" collapsed="false">
      <c r="A121" s="2" t="n">
        <v>120</v>
      </c>
      <c r="B121" s="2" t="s">
        <v>1397</v>
      </c>
      <c r="C121" s="2" t="s">
        <v>1417</v>
      </c>
      <c r="D121" s="2" t="s">
        <v>1418</v>
      </c>
    </row>
    <row r="122" customFormat="false" ht="11.25" hidden="false" customHeight="false" outlineLevel="0" collapsed="false">
      <c r="A122" s="2" t="n">
        <v>121</v>
      </c>
      <c r="B122" s="2" t="s">
        <v>1419</v>
      </c>
      <c r="C122" s="2" t="s">
        <v>1420</v>
      </c>
      <c r="D122" s="2" t="s">
        <v>1421</v>
      </c>
    </row>
    <row r="123" customFormat="false" ht="11.25" hidden="false" customHeight="false" outlineLevel="0" collapsed="false">
      <c r="A123" s="2" t="n">
        <v>122</v>
      </c>
      <c r="B123" s="2" t="s">
        <v>1419</v>
      </c>
      <c r="C123" s="2" t="s">
        <v>1422</v>
      </c>
      <c r="D123" s="2" t="s">
        <v>1423</v>
      </c>
    </row>
    <row r="124" customFormat="false" ht="11.25" hidden="false" customHeight="false" outlineLevel="0" collapsed="false">
      <c r="A124" s="2" t="n">
        <v>123</v>
      </c>
      <c r="B124" s="2" t="s">
        <v>1419</v>
      </c>
      <c r="C124" s="2" t="s">
        <v>1419</v>
      </c>
      <c r="D124" s="2" t="s">
        <v>1424</v>
      </c>
    </row>
    <row r="125" customFormat="false" ht="11.25" hidden="false" customHeight="false" outlineLevel="0" collapsed="false">
      <c r="A125" s="2" t="n">
        <v>124</v>
      </c>
      <c r="B125" s="2" t="s">
        <v>1419</v>
      </c>
      <c r="C125" s="2" t="s">
        <v>1425</v>
      </c>
      <c r="D125" s="2" t="s">
        <v>1426</v>
      </c>
    </row>
    <row r="126" customFormat="false" ht="11.25" hidden="false" customHeight="false" outlineLevel="0" collapsed="false">
      <c r="A126" s="2" t="n">
        <v>125</v>
      </c>
      <c r="B126" s="2" t="s">
        <v>1419</v>
      </c>
      <c r="C126" s="2" t="s">
        <v>1216</v>
      </c>
      <c r="D126" s="2" t="s">
        <v>1427</v>
      </c>
    </row>
    <row r="127" customFormat="false" ht="11.25" hidden="false" customHeight="false" outlineLevel="0" collapsed="false">
      <c r="A127" s="2" t="n">
        <v>126</v>
      </c>
      <c r="B127" s="2" t="s">
        <v>1419</v>
      </c>
      <c r="C127" s="2" t="s">
        <v>1428</v>
      </c>
      <c r="D127" s="2" t="s">
        <v>1429</v>
      </c>
    </row>
    <row r="128" customFormat="false" ht="11.25" hidden="false" customHeight="false" outlineLevel="0" collapsed="false">
      <c r="A128" s="2" t="n">
        <v>127</v>
      </c>
      <c r="B128" s="2" t="s">
        <v>1419</v>
      </c>
      <c r="C128" s="2" t="s">
        <v>1430</v>
      </c>
      <c r="D128" s="2" t="s">
        <v>1431</v>
      </c>
    </row>
    <row r="129" customFormat="false" ht="11.25" hidden="false" customHeight="false" outlineLevel="0" collapsed="false">
      <c r="A129" s="2" t="n">
        <v>128</v>
      </c>
      <c r="B129" s="2" t="s">
        <v>1419</v>
      </c>
      <c r="C129" s="2" t="s">
        <v>1432</v>
      </c>
      <c r="D129" s="2" t="s">
        <v>1433</v>
      </c>
    </row>
    <row r="130" customFormat="false" ht="11.25" hidden="false" customHeight="false" outlineLevel="0" collapsed="false">
      <c r="A130" s="2" t="n">
        <v>129</v>
      </c>
      <c r="B130" s="2" t="s">
        <v>1419</v>
      </c>
      <c r="C130" s="2" t="s">
        <v>1434</v>
      </c>
      <c r="D130" s="2" t="s">
        <v>1435</v>
      </c>
    </row>
    <row r="131" customFormat="false" ht="11.25" hidden="false" customHeight="false" outlineLevel="0" collapsed="false">
      <c r="A131" s="2" t="n">
        <v>130</v>
      </c>
      <c r="B131" s="2" t="s">
        <v>1419</v>
      </c>
      <c r="C131" s="2" t="s">
        <v>1436</v>
      </c>
      <c r="D131" s="2" t="s">
        <v>1437</v>
      </c>
    </row>
    <row r="132" customFormat="false" ht="11.25" hidden="false" customHeight="false" outlineLevel="0" collapsed="false">
      <c r="A132" s="2" t="n">
        <v>131</v>
      </c>
      <c r="B132" s="2" t="s">
        <v>1419</v>
      </c>
      <c r="C132" s="2" t="s">
        <v>1438</v>
      </c>
      <c r="D132" s="2" t="s">
        <v>1439</v>
      </c>
    </row>
    <row r="133" customFormat="false" ht="11.25" hidden="false" customHeight="false" outlineLevel="0" collapsed="false">
      <c r="A133" s="2" t="n">
        <v>132</v>
      </c>
      <c r="B133" s="2" t="s">
        <v>1440</v>
      </c>
      <c r="C133" s="2" t="s">
        <v>1441</v>
      </c>
      <c r="D133" s="2" t="s">
        <v>1442</v>
      </c>
    </row>
    <row r="134" customFormat="false" ht="11.25" hidden="false" customHeight="false" outlineLevel="0" collapsed="false">
      <c r="A134" s="2" t="n">
        <v>133</v>
      </c>
      <c r="B134" s="2" t="s">
        <v>1440</v>
      </c>
      <c r="C134" s="2" t="s">
        <v>1443</v>
      </c>
      <c r="D134" s="2" t="s">
        <v>1444</v>
      </c>
    </row>
    <row r="135" customFormat="false" ht="11.25" hidden="false" customHeight="false" outlineLevel="0" collapsed="false">
      <c r="A135" s="2" t="n">
        <v>134</v>
      </c>
      <c r="B135" s="2" t="s">
        <v>1440</v>
      </c>
      <c r="C135" s="2" t="s">
        <v>1445</v>
      </c>
      <c r="D135" s="2" t="s">
        <v>1446</v>
      </c>
    </row>
    <row r="136" customFormat="false" ht="11.25" hidden="false" customHeight="false" outlineLevel="0" collapsed="false">
      <c r="A136" s="2" t="n">
        <v>135</v>
      </c>
      <c r="B136" s="2" t="s">
        <v>1440</v>
      </c>
      <c r="C136" s="2" t="s">
        <v>1447</v>
      </c>
      <c r="D136" s="2" t="s">
        <v>1448</v>
      </c>
    </row>
    <row r="137" customFormat="false" ht="11.25" hidden="false" customHeight="false" outlineLevel="0" collapsed="false">
      <c r="A137" s="2" t="n">
        <v>136</v>
      </c>
      <c r="B137" s="2" t="s">
        <v>1440</v>
      </c>
      <c r="C137" s="2" t="s">
        <v>1449</v>
      </c>
      <c r="D137" s="2" t="s">
        <v>1450</v>
      </c>
    </row>
    <row r="138" customFormat="false" ht="11.25" hidden="false" customHeight="false" outlineLevel="0" collapsed="false">
      <c r="A138" s="2" t="n">
        <v>137</v>
      </c>
      <c r="B138" s="2" t="s">
        <v>1440</v>
      </c>
      <c r="C138" s="2" t="s">
        <v>1451</v>
      </c>
      <c r="D138" s="2" t="s">
        <v>1452</v>
      </c>
    </row>
    <row r="139" customFormat="false" ht="11.25" hidden="false" customHeight="false" outlineLevel="0" collapsed="false">
      <c r="A139" s="2" t="n">
        <v>138</v>
      </c>
      <c r="B139" s="2" t="s">
        <v>1440</v>
      </c>
      <c r="C139" s="2" t="s">
        <v>1440</v>
      </c>
      <c r="D139" s="2" t="s">
        <v>1453</v>
      </c>
    </row>
    <row r="140" customFormat="false" ht="11.25" hidden="false" customHeight="false" outlineLevel="0" collapsed="false">
      <c r="A140" s="2" t="n">
        <v>139</v>
      </c>
      <c r="B140" s="2" t="s">
        <v>1440</v>
      </c>
      <c r="C140" s="2" t="s">
        <v>1454</v>
      </c>
      <c r="D140" s="2" t="s">
        <v>1455</v>
      </c>
    </row>
    <row r="141" customFormat="false" ht="11.25" hidden="false" customHeight="false" outlineLevel="0" collapsed="false">
      <c r="A141" s="2" t="n">
        <v>140</v>
      </c>
      <c r="B141" s="2" t="s">
        <v>1440</v>
      </c>
      <c r="C141" s="2" t="s">
        <v>1456</v>
      </c>
      <c r="D141" s="2" t="s">
        <v>1457</v>
      </c>
    </row>
    <row r="142" customFormat="false" ht="11.25" hidden="false" customHeight="false" outlineLevel="0" collapsed="false">
      <c r="A142" s="2" t="n">
        <v>141</v>
      </c>
      <c r="B142" s="2" t="s">
        <v>1440</v>
      </c>
      <c r="C142" s="2" t="s">
        <v>1458</v>
      </c>
      <c r="D142" s="2" t="s">
        <v>1459</v>
      </c>
    </row>
    <row r="143" customFormat="false" ht="11.25" hidden="false" customHeight="false" outlineLevel="0" collapsed="false">
      <c r="A143" s="2" t="n">
        <v>142</v>
      </c>
      <c r="B143" s="2" t="s">
        <v>1440</v>
      </c>
      <c r="C143" s="2" t="s">
        <v>1460</v>
      </c>
      <c r="D143" s="2" t="s">
        <v>1461</v>
      </c>
    </row>
    <row r="144" customFormat="false" ht="11.25" hidden="false" customHeight="false" outlineLevel="0" collapsed="false">
      <c r="A144" s="2" t="n">
        <v>143</v>
      </c>
      <c r="B144" s="2" t="s">
        <v>1440</v>
      </c>
      <c r="C144" s="2" t="s">
        <v>1462</v>
      </c>
      <c r="D144" s="2" t="s">
        <v>1463</v>
      </c>
    </row>
    <row r="145" customFormat="false" ht="11.25" hidden="false" customHeight="false" outlineLevel="0" collapsed="false">
      <c r="A145" s="2" t="n">
        <v>144</v>
      </c>
      <c r="B145" s="2" t="s">
        <v>1440</v>
      </c>
      <c r="C145" s="2" t="s">
        <v>1464</v>
      </c>
      <c r="D145" s="2" t="s">
        <v>1465</v>
      </c>
    </row>
    <row r="146" customFormat="false" ht="11.25" hidden="false" customHeight="false" outlineLevel="0" collapsed="false">
      <c r="A146" s="2" t="n">
        <v>145</v>
      </c>
      <c r="B146" s="2" t="s">
        <v>1440</v>
      </c>
      <c r="C146" s="2" t="s">
        <v>1466</v>
      </c>
      <c r="D146" s="2" t="s">
        <v>1467</v>
      </c>
    </row>
    <row r="147" customFormat="false" ht="11.25" hidden="false" customHeight="false" outlineLevel="0" collapsed="false">
      <c r="A147" s="2" t="n">
        <v>146</v>
      </c>
      <c r="B147" s="2" t="s">
        <v>1440</v>
      </c>
      <c r="C147" s="2" t="s">
        <v>1468</v>
      </c>
      <c r="D147" s="2" t="s">
        <v>1469</v>
      </c>
    </row>
    <row r="148" customFormat="false" ht="11.25" hidden="false" customHeight="false" outlineLevel="0" collapsed="false">
      <c r="A148" s="2" t="n">
        <v>147</v>
      </c>
      <c r="B148" s="2" t="s">
        <v>1440</v>
      </c>
      <c r="C148" s="2" t="s">
        <v>1330</v>
      </c>
      <c r="D148" s="2" t="s">
        <v>1470</v>
      </c>
    </row>
    <row r="149" customFormat="false" ht="11.25" hidden="false" customHeight="false" outlineLevel="0" collapsed="false">
      <c r="A149" s="2" t="n">
        <v>148</v>
      </c>
      <c r="B149" s="2" t="s">
        <v>1440</v>
      </c>
      <c r="C149" s="2" t="s">
        <v>1471</v>
      </c>
      <c r="D149" s="2" t="s">
        <v>1472</v>
      </c>
    </row>
    <row r="150" customFormat="false" ht="11.25" hidden="false" customHeight="false" outlineLevel="0" collapsed="false">
      <c r="A150" s="2" t="n">
        <v>149</v>
      </c>
      <c r="B150" s="2" t="s">
        <v>1440</v>
      </c>
      <c r="C150" s="2" t="s">
        <v>1473</v>
      </c>
      <c r="D150" s="2" t="s">
        <v>1474</v>
      </c>
    </row>
    <row r="151" customFormat="false" ht="11.25" hidden="false" customHeight="false" outlineLevel="0" collapsed="false">
      <c r="A151" s="2" t="n">
        <v>150</v>
      </c>
      <c r="B151" s="2" t="s">
        <v>1475</v>
      </c>
      <c r="C151" s="2" t="s">
        <v>1476</v>
      </c>
      <c r="D151" s="2" t="s">
        <v>1477</v>
      </c>
    </row>
    <row r="152" customFormat="false" ht="11.25" hidden="false" customHeight="false" outlineLevel="0" collapsed="false">
      <c r="A152" s="2" t="n">
        <v>151</v>
      </c>
      <c r="B152" s="2" t="s">
        <v>1475</v>
      </c>
      <c r="C152" s="2" t="s">
        <v>1478</v>
      </c>
      <c r="D152" s="2" t="s">
        <v>1479</v>
      </c>
    </row>
    <row r="153" customFormat="false" ht="11.25" hidden="false" customHeight="false" outlineLevel="0" collapsed="false">
      <c r="A153" s="2" t="n">
        <v>152</v>
      </c>
      <c r="B153" s="2" t="s">
        <v>1475</v>
      </c>
      <c r="C153" s="2" t="s">
        <v>1480</v>
      </c>
      <c r="D153" s="2" t="s">
        <v>1481</v>
      </c>
    </row>
    <row r="154" customFormat="false" ht="11.25" hidden="false" customHeight="false" outlineLevel="0" collapsed="false">
      <c r="A154" s="2" t="n">
        <v>153</v>
      </c>
      <c r="B154" s="2" t="s">
        <v>1475</v>
      </c>
      <c r="C154" s="2" t="s">
        <v>1482</v>
      </c>
      <c r="D154" s="2" t="s">
        <v>1483</v>
      </c>
    </row>
    <row r="155" customFormat="false" ht="11.25" hidden="false" customHeight="false" outlineLevel="0" collapsed="false">
      <c r="A155" s="2" t="n">
        <v>154</v>
      </c>
      <c r="B155" s="2" t="s">
        <v>1475</v>
      </c>
      <c r="C155" s="2" t="s">
        <v>1475</v>
      </c>
      <c r="D155" s="2" t="s">
        <v>1484</v>
      </c>
    </row>
    <row r="156" customFormat="false" ht="11.25" hidden="false" customHeight="false" outlineLevel="0" collapsed="false">
      <c r="A156" s="2" t="n">
        <v>155</v>
      </c>
      <c r="B156" s="2" t="s">
        <v>1475</v>
      </c>
      <c r="C156" s="2" t="s">
        <v>1485</v>
      </c>
      <c r="D156" s="2" t="s">
        <v>1486</v>
      </c>
    </row>
    <row r="157" customFormat="false" ht="11.25" hidden="false" customHeight="false" outlineLevel="0" collapsed="false">
      <c r="A157" s="2" t="n">
        <v>156</v>
      </c>
      <c r="B157" s="2" t="s">
        <v>1475</v>
      </c>
      <c r="C157" s="2" t="s">
        <v>1487</v>
      </c>
      <c r="D157" s="2" t="s">
        <v>1488</v>
      </c>
    </row>
    <row r="158" customFormat="false" ht="11.25" hidden="false" customHeight="false" outlineLevel="0" collapsed="false">
      <c r="A158" s="2" t="n">
        <v>157</v>
      </c>
      <c r="B158" s="2" t="s">
        <v>1475</v>
      </c>
      <c r="C158" s="2" t="s">
        <v>1489</v>
      </c>
      <c r="D158" s="2" t="s">
        <v>1490</v>
      </c>
    </row>
    <row r="159" customFormat="false" ht="11.25" hidden="false" customHeight="false" outlineLevel="0" collapsed="false">
      <c r="A159" s="2" t="n">
        <v>158</v>
      </c>
      <c r="B159" s="2" t="s">
        <v>1475</v>
      </c>
      <c r="C159" s="2" t="s">
        <v>1491</v>
      </c>
      <c r="D159" s="2" t="s">
        <v>1492</v>
      </c>
    </row>
    <row r="160" customFormat="false" ht="11.25" hidden="false" customHeight="false" outlineLevel="0" collapsed="false">
      <c r="A160" s="2" t="n">
        <v>159</v>
      </c>
      <c r="B160" s="2" t="s">
        <v>1493</v>
      </c>
      <c r="C160" s="2" t="s">
        <v>1494</v>
      </c>
      <c r="D160" s="2" t="s">
        <v>1495</v>
      </c>
    </row>
    <row r="161" customFormat="false" ht="11.25" hidden="false" customHeight="false" outlineLevel="0" collapsed="false">
      <c r="A161" s="2" t="n">
        <v>160</v>
      </c>
      <c r="B161" s="2" t="s">
        <v>1493</v>
      </c>
      <c r="C161" s="2" t="s">
        <v>1496</v>
      </c>
      <c r="D161" s="2" t="s">
        <v>1497</v>
      </c>
    </row>
    <row r="162" customFormat="false" ht="11.25" hidden="false" customHeight="false" outlineLevel="0" collapsed="false">
      <c r="A162" s="2" t="n">
        <v>161</v>
      </c>
      <c r="B162" s="2" t="s">
        <v>1493</v>
      </c>
      <c r="C162" s="2" t="s">
        <v>1498</v>
      </c>
      <c r="D162" s="2" t="s">
        <v>1499</v>
      </c>
    </row>
    <row r="163" customFormat="false" ht="11.25" hidden="false" customHeight="false" outlineLevel="0" collapsed="false">
      <c r="A163" s="2" t="n">
        <v>162</v>
      </c>
      <c r="B163" s="2" t="s">
        <v>1493</v>
      </c>
      <c r="C163" s="2" t="s">
        <v>1500</v>
      </c>
      <c r="D163" s="2" t="s">
        <v>1501</v>
      </c>
    </row>
    <row r="164" customFormat="false" ht="11.25" hidden="false" customHeight="false" outlineLevel="0" collapsed="false">
      <c r="A164" s="2" t="n">
        <v>163</v>
      </c>
      <c r="B164" s="2" t="s">
        <v>1493</v>
      </c>
      <c r="C164" s="2" t="s">
        <v>1502</v>
      </c>
      <c r="D164" s="2" t="s">
        <v>1503</v>
      </c>
    </row>
    <row r="165" customFormat="false" ht="11.25" hidden="false" customHeight="false" outlineLevel="0" collapsed="false">
      <c r="A165" s="2" t="n">
        <v>164</v>
      </c>
      <c r="B165" s="2" t="s">
        <v>1493</v>
      </c>
      <c r="C165" s="2" t="s">
        <v>1504</v>
      </c>
      <c r="D165" s="2" t="s">
        <v>1505</v>
      </c>
    </row>
    <row r="166" customFormat="false" ht="11.25" hidden="false" customHeight="false" outlineLevel="0" collapsed="false">
      <c r="A166" s="2" t="n">
        <v>165</v>
      </c>
      <c r="B166" s="2" t="s">
        <v>1493</v>
      </c>
      <c r="C166" s="2" t="s">
        <v>1493</v>
      </c>
      <c r="D166" s="2" t="s">
        <v>1506</v>
      </c>
    </row>
    <row r="167" customFormat="false" ht="11.25" hidden="false" customHeight="false" outlineLevel="0" collapsed="false">
      <c r="A167" s="2" t="n">
        <v>166</v>
      </c>
      <c r="B167" s="2" t="s">
        <v>1493</v>
      </c>
      <c r="C167" s="2" t="s">
        <v>1507</v>
      </c>
      <c r="D167" s="2" t="s">
        <v>1508</v>
      </c>
    </row>
    <row r="168" customFormat="false" ht="11.25" hidden="false" customHeight="false" outlineLevel="0" collapsed="false">
      <c r="A168" s="2" t="n">
        <v>167</v>
      </c>
      <c r="B168" s="2" t="s">
        <v>1493</v>
      </c>
      <c r="C168" s="2" t="s">
        <v>1509</v>
      </c>
      <c r="D168" s="2" t="s">
        <v>1510</v>
      </c>
    </row>
    <row r="169" customFormat="false" ht="11.25" hidden="false" customHeight="false" outlineLevel="0" collapsed="false">
      <c r="A169" s="2" t="n">
        <v>168</v>
      </c>
      <c r="B169" s="2" t="s">
        <v>1511</v>
      </c>
      <c r="C169" s="2" t="s">
        <v>1512</v>
      </c>
      <c r="D169" s="2" t="s">
        <v>1513</v>
      </c>
    </row>
    <row r="170" customFormat="false" ht="11.25" hidden="false" customHeight="false" outlineLevel="0" collapsed="false">
      <c r="A170" s="2" t="n">
        <v>169</v>
      </c>
      <c r="B170" s="2" t="s">
        <v>1511</v>
      </c>
      <c r="C170" s="2" t="s">
        <v>1514</v>
      </c>
      <c r="D170" s="2" t="s">
        <v>1515</v>
      </c>
    </row>
    <row r="171" customFormat="false" ht="11.25" hidden="false" customHeight="false" outlineLevel="0" collapsed="false">
      <c r="A171" s="2" t="n">
        <v>170</v>
      </c>
      <c r="B171" s="2" t="s">
        <v>1511</v>
      </c>
      <c r="C171" s="2" t="s">
        <v>1511</v>
      </c>
      <c r="D171" s="2" t="s">
        <v>1516</v>
      </c>
    </row>
    <row r="172" customFormat="false" ht="11.25" hidden="false" customHeight="false" outlineLevel="0" collapsed="false">
      <c r="A172" s="2" t="n">
        <v>171</v>
      </c>
      <c r="B172" s="2" t="s">
        <v>1511</v>
      </c>
      <c r="C172" s="2" t="s">
        <v>1517</v>
      </c>
      <c r="D172" s="2" t="s">
        <v>1518</v>
      </c>
    </row>
    <row r="173" customFormat="false" ht="11.25" hidden="false" customHeight="false" outlineLevel="0" collapsed="false">
      <c r="A173" s="2" t="n">
        <v>172</v>
      </c>
      <c r="B173" s="2" t="s">
        <v>1511</v>
      </c>
      <c r="C173" s="2" t="s">
        <v>1519</v>
      </c>
      <c r="D173" s="2" t="s">
        <v>1520</v>
      </c>
    </row>
    <row r="174" customFormat="false" ht="11.25" hidden="false" customHeight="false" outlineLevel="0" collapsed="false">
      <c r="A174" s="2" t="n">
        <v>173</v>
      </c>
      <c r="B174" s="2" t="s">
        <v>1511</v>
      </c>
      <c r="C174" s="2" t="s">
        <v>1521</v>
      </c>
      <c r="D174" s="2" t="s">
        <v>1522</v>
      </c>
    </row>
    <row r="175" customFormat="false" ht="11.25" hidden="false" customHeight="false" outlineLevel="0" collapsed="false">
      <c r="A175" s="2" t="n">
        <v>174</v>
      </c>
      <c r="B175" s="2" t="s">
        <v>1511</v>
      </c>
      <c r="C175" s="2" t="s">
        <v>1523</v>
      </c>
      <c r="D175" s="2" t="s">
        <v>1524</v>
      </c>
    </row>
    <row r="176" customFormat="false" ht="11.25" hidden="false" customHeight="false" outlineLevel="0" collapsed="false">
      <c r="A176" s="2" t="n">
        <v>175</v>
      </c>
      <c r="B176" s="2" t="s">
        <v>1511</v>
      </c>
      <c r="C176" s="2" t="s">
        <v>1525</v>
      </c>
      <c r="D176" s="2" t="s">
        <v>1526</v>
      </c>
    </row>
    <row r="177" customFormat="false" ht="11.25" hidden="false" customHeight="false" outlineLevel="0" collapsed="false">
      <c r="A177" s="2" t="n">
        <v>176</v>
      </c>
      <c r="B177" s="2" t="s">
        <v>1527</v>
      </c>
      <c r="C177" s="2" t="s">
        <v>1528</v>
      </c>
      <c r="D177" s="2" t="s">
        <v>1529</v>
      </c>
    </row>
    <row r="178" customFormat="false" ht="11.25" hidden="false" customHeight="false" outlineLevel="0" collapsed="false">
      <c r="A178" s="2" t="n">
        <v>177</v>
      </c>
      <c r="B178" s="2" t="s">
        <v>1527</v>
      </c>
      <c r="C178" s="2" t="s">
        <v>1530</v>
      </c>
      <c r="D178" s="2" t="s">
        <v>1531</v>
      </c>
    </row>
    <row r="179" customFormat="false" ht="11.25" hidden="false" customHeight="false" outlineLevel="0" collapsed="false">
      <c r="A179" s="2" t="n">
        <v>178</v>
      </c>
      <c r="B179" s="2" t="s">
        <v>1527</v>
      </c>
      <c r="C179" s="2" t="s">
        <v>1532</v>
      </c>
      <c r="D179" s="2" t="s">
        <v>1533</v>
      </c>
    </row>
    <row r="180" customFormat="false" ht="11.25" hidden="false" customHeight="false" outlineLevel="0" collapsed="false">
      <c r="A180" s="2" t="n">
        <v>179</v>
      </c>
      <c r="B180" s="2" t="s">
        <v>1527</v>
      </c>
      <c r="C180" s="2" t="s">
        <v>1534</v>
      </c>
      <c r="D180" s="2" t="s">
        <v>1535</v>
      </c>
    </row>
    <row r="181" customFormat="false" ht="11.25" hidden="false" customHeight="false" outlineLevel="0" collapsed="false">
      <c r="A181" s="2" t="n">
        <v>180</v>
      </c>
      <c r="B181" s="2" t="s">
        <v>1527</v>
      </c>
      <c r="C181" s="2" t="s">
        <v>1536</v>
      </c>
      <c r="D181" s="2" t="s">
        <v>1537</v>
      </c>
    </row>
    <row r="182" customFormat="false" ht="11.25" hidden="false" customHeight="false" outlineLevel="0" collapsed="false">
      <c r="A182" s="2" t="n">
        <v>181</v>
      </c>
      <c r="B182" s="2" t="s">
        <v>1527</v>
      </c>
      <c r="C182" s="2" t="s">
        <v>1538</v>
      </c>
      <c r="D182" s="2" t="s">
        <v>1539</v>
      </c>
    </row>
    <row r="183" customFormat="false" ht="11.25" hidden="false" customHeight="false" outlineLevel="0" collapsed="false">
      <c r="A183" s="2" t="n">
        <v>182</v>
      </c>
      <c r="B183" s="2" t="s">
        <v>1527</v>
      </c>
      <c r="C183" s="2" t="s">
        <v>1527</v>
      </c>
      <c r="D183" s="2" t="s">
        <v>1540</v>
      </c>
    </row>
    <row r="184" customFormat="false" ht="11.25" hidden="false" customHeight="false" outlineLevel="0" collapsed="false">
      <c r="A184" s="2" t="n">
        <v>183</v>
      </c>
      <c r="B184" s="2" t="s">
        <v>1527</v>
      </c>
      <c r="C184" s="2" t="s">
        <v>1541</v>
      </c>
      <c r="D184" s="2" t="s">
        <v>1542</v>
      </c>
    </row>
    <row r="185" customFormat="false" ht="11.25" hidden="false" customHeight="false" outlineLevel="0" collapsed="false">
      <c r="A185" s="2" t="n">
        <v>184</v>
      </c>
      <c r="B185" s="2" t="s">
        <v>1527</v>
      </c>
      <c r="C185" s="2" t="s">
        <v>1543</v>
      </c>
      <c r="D185" s="2" t="s">
        <v>1544</v>
      </c>
    </row>
    <row r="186" customFormat="false" ht="11.25" hidden="false" customHeight="false" outlineLevel="0" collapsed="false">
      <c r="A186" s="2" t="n">
        <v>185</v>
      </c>
      <c r="B186" s="2" t="s">
        <v>1527</v>
      </c>
      <c r="C186" s="2" t="s">
        <v>1545</v>
      </c>
      <c r="D186" s="2" t="s">
        <v>1546</v>
      </c>
    </row>
    <row r="187" customFormat="false" ht="11.25" hidden="false" customHeight="false" outlineLevel="0" collapsed="false">
      <c r="A187" s="2" t="n">
        <v>186</v>
      </c>
      <c r="B187" s="2" t="s">
        <v>1527</v>
      </c>
      <c r="C187" s="2" t="s">
        <v>1547</v>
      </c>
      <c r="D187" s="2" t="s">
        <v>1548</v>
      </c>
    </row>
    <row r="188" customFormat="false" ht="11.25" hidden="false" customHeight="false" outlineLevel="0" collapsed="false">
      <c r="A188" s="2" t="n">
        <v>187</v>
      </c>
      <c r="B188" s="2" t="s">
        <v>1527</v>
      </c>
      <c r="C188" s="2" t="s">
        <v>1549</v>
      </c>
      <c r="D188" s="2" t="s">
        <v>1550</v>
      </c>
    </row>
    <row r="189" customFormat="false" ht="11.25" hidden="false" customHeight="false" outlineLevel="0" collapsed="false">
      <c r="A189" s="2" t="n">
        <v>188</v>
      </c>
      <c r="B189" s="2" t="s">
        <v>1551</v>
      </c>
      <c r="C189" s="2" t="s">
        <v>1552</v>
      </c>
      <c r="D189" s="2" t="s">
        <v>1553</v>
      </c>
    </row>
    <row r="190" customFormat="false" ht="11.25" hidden="false" customHeight="false" outlineLevel="0" collapsed="false">
      <c r="A190" s="2" t="n">
        <v>189</v>
      </c>
      <c r="B190" s="2" t="s">
        <v>1551</v>
      </c>
      <c r="C190" s="2" t="s">
        <v>1554</v>
      </c>
      <c r="D190" s="2" t="s">
        <v>1555</v>
      </c>
    </row>
    <row r="191" customFormat="false" ht="11.25" hidden="false" customHeight="false" outlineLevel="0" collapsed="false">
      <c r="A191" s="2" t="n">
        <v>190</v>
      </c>
      <c r="B191" s="2" t="s">
        <v>1551</v>
      </c>
      <c r="C191" s="2" t="s">
        <v>1556</v>
      </c>
      <c r="D191" s="2" t="s">
        <v>1557</v>
      </c>
    </row>
    <row r="192" customFormat="false" ht="11.25" hidden="false" customHeight="false" outlineLevel="0" collapsed="false">
      <c r="A192" s="2" t="n">
        <v>191</v>
      </c>
      <c r="B192" s="2" t="s">
        <v>1551</v>
      </c>
      <c r="C192" s="2" t="s">
        <v>1558</v>
      </c>
      <c r="D192" s="2" t="s">
        <v>1559</v>
      </c>
    </row>
    <row r="193" customFormat="false" ht="11.25" hidden="false" customHeight="false" outlineLevel="0" collapsed="false">
      <c r="A193" s="2" t="n">
        <v>192</v>
      </c>
      <c r="B193" s="2" t="s">
        <v>1551</v>
      </c>
      <c r="C193" s="2" t="s">
        <v>1560</v>
      </c>
      <c r="D193" s="2" t="s">
        <v>1561</v>
      </c>
    </row>
    <row r="194" customFormat="false" ht="11.25" hidden="false" customHeight="false" outlineLevel="0" collapsed="false">
      <c r="A194" s="2" t="n">
        <v>193</v>
      </c>
      <c r="B194" s="2" t="s">
        <v>1551</v>
      </c>
      <c r="C194" s="2" t="s">
        <v>1562</v>
      </c>
      <c r="D194" s="2" t="s">
        <v>1563</v>
      </c>
    </row>
    <row r="195" customFormat="false" ht="11.25" hidden="false" customHeight="false" outlineLevel="0" collapsed="false">
      <c r="A195" s="2" t="n">
        <v>194</v>
      </c>
      <c r="B195" s="2" t="s">
        <v>1551</v>
      </c>
      <c r="C195" s="2" t="s">
        <v>1564</v>
      </c>
      <c r="D195" s="2" t="s">
        <v>1565</v>
      </c>
    </row>
    <row r="196" customFormat="false" ht="11.25" hidden="false" customHeight="false" outlineLevel="0" collapsed="false">
      <c r="A196" s="2" t="n">
        <v>195</v>
      </c>
      <c r="B196" s="2" t="s">
        <v>1551</v>
      </c>
      <c r="C196" s="2" t="s">
        <v>1566</v>
      </c>
      <c r="D196" s="2" t="s">
        <v>1567</v>
      </c>
    </row>
    <row r="197" customFormat="false" ht="11.25" hidden="false" customHeight="false" outlineLevel="0" collapsed="false">
      <c r="A197" s="2" t="n">
        <v>196</v>
      </c>
      <c r="B197" s="2" t="s">
        <v>1551</v>
      </c>
      <c r="C197" s="2" t="s">
        <v>1551</v>
      </c>
      <c r="D197" s="2" t="s">
        <v>1568</v>
      </c>
    </row>
    <row r="198" customFormat="false" ht="11.25" hidden="false" customHeight="false" outlineLevel="0" collapsed="false">
      <c r="A198" s="2" t="n">
        <v>197</v>
      </c>
      <c r="B198" s="2" t="s">
        <v>1551</v>
      </c>
      <c r="C198" s="2" t="s">
        <v>1569</v>
      </c>
      <c r="D198" s="2" t="s">
        <v>1570</v>
      </c>
    </row>
    <row r="199" customFormat="false" ht="11.25" hidden="false" customHeight="false" outlineLevel="0" collapsed="false">
      <c r="A199" s="2" t="n">
        <v>198</v>
      </c>
      <c r="B199" s="2" t="s">
        <v>1551</v>
      </c>
      <c r="C199" s="2" t="s">
        <v>1571</v>
      </c>
      <c r="D199" s="2" t="s">
        <v>1572</v>
      </c>
    </row>
    <row r="200" customFormat="false" ht="11.25" hidden="false" customHeight="false" outlineLevel="0" collapsed="false">
      <c r="A200" s="2" t="n">
        <v>199</v>
      </c>
      <c r="B200" s="2" t="s">
        <v>1551</v>
      </c>
      <c r="C200" s="2" t="s">
        <v>1573</v>
      </c>
      <c r="D200" s="2" t="s">
        <v>1574</v>
      </c>
    </row>
    <row r="201" customFormat="false" ht="11.25" hidden="false" customHeight="false" outlineLevel="0" collapsed="false">
      <c r="A201" s="2" t="n">
        <v>200</v>
      </c>
      <c r="B201" s="2" t="s">
        <v>1551</v>
      </c>
      <c r="C201" s="2" t="s">
        <v>1575</v>
      </c>
      <c r="D201" s="2" t="s">
        <v>1576</v>
      </c>
    </row>
    <row r="202" customFormat="false" ht="11.25" hidden="false" customHeight="false" outlineLevel="0" collapsed="false">
      <c r="A202" s="2" t="n">
        <v>201</v>
      </c>
      <c r="B202" s="2" t="s">
        <v>1551</v>
      </c>
      <c r="C202" s="2" t="s">
        <v>1577</v>
      </c>
      <c r="D202" s="2" t="s">
        <v>1578</v>
      </c>
    </row>
    <row r="203" customFormat="false" ht="11.25" hidden="false" customHeight="false" outlineLevel="0" collapsed="false">
      <c r="A203" s="2" t="n">
        <v>202</v>
      </c>
      <c r="B203" s="2" t="s">
        <v>1579</v>
      </c>
      <c r="C203" s="2" t="s">
        <v>1580</v>
      </c>
      <c r="D203" s="2" t="s">
        <v>1581</v>
      </c>
    </row>
    <row r="204" customFormat="false" ht="11.25" hidden="false" customHeight="false" outlineLevel="0" collapsed="false">
      <c r="A204" s="2" t="n">
        <v>203</v>
      </c>
      <c r="B204" s="2" t="s">
        <v>1579</v>
      </c>
      <c r="C204" s="2" t="s">
        <v>1582</v>
      </c>
      <c r="D204" s="2" t="s">
        <v>1583</v>
      </c>
    </row>
    <row r="205" customFormat="false" ht="11.25" hidden="false" customHeight="false" outlineLevel="0" collapsed="false">
      <c r="A205" s="2" t="n">
        <v>204</v>
      </c>
      <c r="B205" s="2" t="s">
        <v>1579</v>
      </c>
      <c r="C205" s="2" t="s">
        <v>1584</v>
      </c>
      <c r="D205" s="2" t="s">
        <v>1585</v>
      </c>
    </row>
    <row r="206" customFormat="false" ht="11.25" hidden="false" customHeight="false" outlineLevel="0" collapsed="false">
      <c r="A206" s="2" t="n">
        <v>205</v>
      </c>
      <c r="B206" s="2" t="s">
        <v>1579</v>
      </c>
      <c r="C206" s="2" t="s">
        <v>1586</v>
      </c>
      <c r="D206" s="2" t="s">
        <v>1587</v>
      </c>
    </row>
    <row r="207" customFormat="false" ht="11.25" hidden="false" customHeight="false" outlineLevel="0" collapsed="false">
      <c r="A207" s="2" t="n">
        <v>206</v>
      </c>
      <c r="B207" s="2" t="s">
        <v>1579</v>
      </c>
      <c r="C207" s="2" t="s">
        <v>1588</v>
      </c>
      <c r="D207" s="2" t="s">
        <v>1589</v>
      </c>
    </row>
    <row r="208" customFormat="false" ht="11.25" hidden="false" customHeight="false" outlineLevel="0" collapsed="false">
      <c r="A208" s="2" t="n">
        <v>207</v>
      </c>
      <c r="B208" s="2" t="s">
        <v>1579</v>
      </c>
      <c r="C208" s="2" t="s">
        <v>1268</v>
      </c>
      <c r="D208" s="2" t="s">
        <v>1590</v>
      </c>
    </row>
    <row r="209" customFormat="false" ht="11.25" hidden="false" customHeight="false" outlineLevel="0" collapsed="false">
      <c r="A209" s="2" t="n">
        <v>208</v>
      </c>
      <c r="B209" s="2" t="s">
        <v>1579</v>
      </c>
      <c r="C209" s="2" t="s">
        <v>1579</v>
      </c>
      <c r="D209" s="2" t="s">
        <v>1591</v>
      </c>
    </row>
    <row r="210" customFormat="false" ht="11.25" hidden="false" customHeight="false" outlineLevel="0" collapsed="false">
      <c r="A210" s="2" t="n">
        <v>209</v>
      </c>
      <c r="B210" s="2" t="s">
        <v>1579</v>
      </c>
      <c r="C210" s="2" t="s">
        <v>1592</v>
      </c>
      <c r="D210" s="2" t="s">
        <v>1593</v>
      </c>
    </row>
    <row r="211" customFormat="false" ht="11.25" hidden="false" customHeight="false" outlineLevel="0" collapsed="false">
      <c r="A211" s="2" t="n">
        <v>210</v>
      </c>
      <c r="B211" s="2" t="s">
        <v>1579</v>
      </c>
      <c r="C211" s="2" t="s">
        <v>1594</v>
      </c>
      <c r="D211" s="2" t="s">
        <v>1595</v>
      </c>
    </row>
    <row r="212" customFormat="false" ht="11.25" hidden="false" customHeight="false" outlineLevel="0" collapsed="false">
      <c r="A212" s="2" t="n">
        <v>211</v>
      </c>
      <c r="B212" s="2" t="s">
        <v>1579</v>
      </c>
      <c r="C212" s="2" t="s">
        <v>1596</v>
      </c>
      <c r="D212" s="2" t="s">
        <v>1597</v>
      </c>
    </row>
    <row r="213" customFormat="false" ht="11.25" hidden="false" customHeight="false" outlineLevel="0" collapsed="false">
      <c r="A213" s="2" t="n">
        <v>212</v>
      </c>
      <c r="B213" s="2" t="s">
        <v>1579</v>
      </c>
      <c r="C213" s="2" t="s">
        <v>1598</v>
      </c>
      <c r="D213" s="2" t="s">
        <v>1599</v>
      </c>
    </row>
    <row r="214" customFormat="false" ht="11.25" hidden="false" customHeight="false" outlineLevel="0" collapsed="false">
      <c r="A214" s="2" t="n">
        <v>213</v>
      </c>
      <c r="B214" s="2" t="s">
        <v>1579</v>
      </c>
      <c r="C214" s="2" t="s">
        <v>1600</v>
      </c>
      <c r="D214" s="2" t="s">
        <v>1601</v>
      </c>
    </row>
    <row r="215" customFormat="false" ht="11.25" hidden="false" customHeight="false" outlineLevel="0" collapsed="false">
      <c r="A215" s="2" t="n">
        <v>214</v>
      </c>
      <c r="B215" s="2" t="s">
        <v>1602</v>
      </c>
      <c r="C215" s="2" t="s">
        <v>1603</v>
      </c>
      <c r="D215" s="2" t="s">
        <v>1604</v>
      </c>
    </row>
    <row r="216" customFormat="false" ht="11.25" hidden="false" customHeight="false" outlineLevel="0" collapsed="false">
      <c r="A216" s="2" t="n">
        <v>215</v>
      </c>
      <c r="B216" s="2" t="s">
        <v>1602</v>
      </c>
      <c r="C216" s="2" t="s">
        <v>1605</v>
      </c>
      <c r="D216" s="2" t="s">
        <v>1606</v>
      </c>
    </row>
    <row r="217" customFormat="false" ht="11.25" hidden="false" customHeight="false" outlineLevel="0" collapsed="false">
      <c r="A217" s="2" t="n">
        <v>216</v>
      </c>
      <c r="B217" s="2" t="s">
        <v>1602</v>
      </c>
      <c r="C217" s="2" t="s">
        <v>1607</v>
      </c>
      <c r="D217" s="2" t="s">
        <v>1608</v>
      </c>
    </row>
    <row r="218" customFormat="false" ht="11.25" hidden="false" customHeight="false" outlineLevel="0" collapsed="false">
      <c r="A218" s="2" t="n">
        <v>217</v>
      </c>
      <c r="B218" s="2" t="s">
        <v>1602</v>
      </c>
      <c r="C218" s="2" t="s">
        <v>1609</v>
      </c>
      <c r="D218" s="2" t="s">
        <v>1610</v>
      </c>
    </row>
    <row r="219" customFormat="false" ht="11.25" hidden="false" customHeight="false" outlineLevel="0" collapsed="false">
      <c r="A219" s="2" t="n">
        <v>218</v>
      </c>
      <c r="B219" s="2" t="s">
        <v>1602</v>
      </c>
      <c r="C219" s="2" t="s">
        <v>1611</v>
      </c>
      <c r="D219" s="2" t="s">
        <v>1612</v>
      </c>
    </row>
    <row r="220" customFormat="false" ht="11.25" hidden="false" customHeight="false" outlineLevel="0" collapsed="false">
      <c r="A220" s="2" t="n">
        <v>219</v>
      </c>
      <c r="B220" s="2" t="s">
        <v>1602</v>
      </c>
      <c r="C220" s="2" t="s">
        <v>1613</v>
      </c>
      <c r="D220" s="2" t="s">
        <v>1614</v>
      </c>
    </row>
    <row r="221" customFormat="false" ht="11.25" hidden="false" customHeight="false" outlineLevel="0" collapsed="false">
      <c r="A221" s="2" t="n">
        <v>220</v>
      </c>
      <c r="B221" s="2" t="s">
        <v>1602</v>
      </c>
      <c r="C221" s="2" t="s">
        <v>1615</v>
      </c>
      <c r="D221" s="2" t="s">
        <v>1616</v>
      </c>
    </row>
    <row r="222" customFormat="false" ht="11.25" hidden="false" customHeight="false" outlineLevel="0" collapsed="false">
      <c r="A222" s="2" t="n">
        <v>221</v>
      </c>
      <c r="B222" s="2" t="s">
        <v>1602</v>
      </c>
      <c r="C222" s="2" t="s">
        <v>1602</v>
      </c>
      <c r="D222" s="2" t="s">
        <v>1617</v>
      </c>
    </row>
    <row r="223" customFormat="false" ht="11.25" hidden="false" customHeight="false" outlineLevel="0" collapsed="false">
      <c r="A223" s="2" t="n">
        <v>222</v>
      </c>
      <c r="B223" s="2" t="s">
        <v>1602</v>
      </c>
      <c r="C223" s="2" t="s">
        <v>1618</v>
      </c>
      <c r="D223" s="2" t="s">
        <v>1619</v>
      </c>
    </row>
    <row r="224" customFormat="false" ht="11.25" hidden="false" customHeight="false" outlineLevel="0" collapsed="false">
      <c r="A224" s="2" t="n">
        <v>223</v>
      </c>
      <c r="B224" s="2" t="s">
        <v>1620</v>
      </c>
      <c r="C224" s="2" t="s">
        <v>1621</v>
      </c>
      <c r="D224" s="2" t="s">
        <v>1622</v>
      </c>
    </row>
    <row r="225" customFormat="false" ht="11.25" hidden="false" customHeight="false" outlineLevel="0" collapsed="false">
      <c r="A225" s="2" t="n">
        <v>224</v>
      </c>
      <c r="B225" s="2" t="s">
        <v>1620</v>
      </c>
      <c r="C225" s="2" t="s">
        <v>1375</v>
      </c>
      <c r="D225" s="2" t="s">
        <v>1623</v>
      </c>
    </row>
    <row r="226" customFormat="false" ht="11.25" hidden="false" customHeight="false" outlineLevel="0" collapsed="false">
      <c r="A226" s="2" t="n">
        <v>225</v>
      </c>
      <c r="B226" s="2" t="s">
        <v>1620</v>
      </c>
      <c r="C226" s="2" t="s">
        <v>1624</v>
      </c>
      <c r="D226" s="2" t="s">
        <v>1625</v>
      </c>
    </row>
    <row r="227" customFormat="false" ht="11.25" hidden="false" customHeight="false" outlineLevel="0" collapsed="false">
      <c r="A227" s="2" t="n">
        <v>226</v>
      </c>
      <c r="B227" s="2" t="s">
        <v>1620</v>
      </c>
      <c r="C227" s="2" t="s">
        <v>1620</v>
      </c>
      <c r="D227" s="2" t="s">
        <v>1626</v>
      </c>
    </row>
    <row r="228" customFormat="false" ht="11.25" hidden="false" customHeight="false" outlineLevel="0" collapsed="false">
      <c r="A228" s="2" t="n">
        <v>227</v>
      </c>
      <c r="B228" s="2" t="s">
        <v>1620</v>
      </c>
      <c r="C228" s="2" t="s">
        <v>1627</v>
      </c>
      <c r="D228" s="2" t="s">
        <v>1628</v>
      </c>
    </row>
    <row r="229" customFormat="false" ht="11.25" hidden="false" customHeight="false" outlineLevel="0" collapsed="false">
      <c r="A229" s="2" t="n">
        <v>228</v>
      </c>
      <c r="B229" s="2" t="s">
        <v>1620</v>
      </c>
      <c r="C229" s="2" t="s">
        <v>1629</v>
      </c>
      <c r="D229" s="2" t="s">
        <v>1630</v>
      </c>
    </row>
    <row r="230" customFormat="false" ht="11.25" hidden="false" customHeight="false" outlineLevel="0" collapsed="false">
      <c r="A230" s="2" t="n">
        <v>229</v>
      </c>
      <c r="B230" s="2" t="s">
        <v>1620</v>
      </c>
      <c r="C230" s="2" t="s">
        <v>1631</v>
      </c>
      <c r="D230" s="2" t="s">
        <v>1632</v>
      </c>
    </row>
    <row r="231" customFormat="false" ht="11.25" hidden="false" customHeight="false" outlineLevel="0" collapsed="false">
      <c r="A231" s="2" t="n">
        <v>230</v>
      </c>
      <c r="B231" s="2" t="s">
        <v>1620</v>
      </c>
      <c r="C231" s="2" t="s">
        <v>1633</v>
      </c>
      <c r="D231" s="2" t="s">
        <v>1634</v>
      </c>
    </row>
    <row r="232" customFormat="false" ht="11.25" hidden="false" customHeight="false" outlineLevel="0" collapsed="false">
      <c r="A232" s="2" t="n">
        <v>231</v>
      </c>
      <c r="B232" s="2" t="s">
        <v>1620</v>
      </c>
      <c r="C232" s="2" t="s">
        <v>1635</v>
      </c>
      <c r="D232" s="2" t="s">
        <v>1636</v>
      </c>
    </row>
    <row r="233" customFormat="false" ht="11.25" hidden="false" customHeight="false" outlineLevel="0" collapsed="false">
      <c r="A233" s="2" t="n">
        <v>232</v>
      </c>
      <c r="B233" s="2" t="s">
        <v>1620</v>
      </c>
      <c r="C233" s="2" t="s">
        <v>1637</v>
      </c>
      <c r="D233" s="2" t="s">
        <v>1638</v>
      </c>
    </row>
    <row r="234" customFormat="false" ht="11.25" hidden="false" customHeight="false" outlineLevel="0" collapsed="false">
      <c r="A234" s="2" t="n">
        <v>233</v>
      </c>
      <c r="B234" s="2" t="s">
        <v>1620</v>
      </c>
      <c r="C234" s="2" t="s">
        <v>1639</v>
      </c>
      <c r="D234" s="2" t="s">
        <v>1640</v>
      </c>
    </row>
    <row r="235" customFormat="false" ht="11.25" hidden="false" customHeight="false" outlineLevel="0" collapsed="false">
      <c r="A235" s="2" t="n">
        <v>234</v>
      </c>
      <c r="B235" s="2" t="s">
        <v>1641</v>
      </c>
      <c r="C235" s="2" t="s">
        <v>1642</v>
      </c>
      <c r="D235" s="2" t="s">
        <v>1643</v>
      </c>
    </row>
    <row r="236" customFormat="false" ht="11.25" hidden="false" customHeight="false" outlineLevel="0" collapsed="false">
      <c r="A236" s="2" t="n">
        <v>235</v>
      </c>
      <c r="B236" s="2" t="s">
        <v>1641</v>
      </c>
      <c r="C236" s="2" t="s">
        <v>1644</v>
      </c>
      <c r="D236" s="2" t="s">
        <v>1645</v>
      </c>
    </row>
    <row r="237" customFormat="false" ht="11.25" hidden="false" customHeight="false" outlineLevel="0" collapsed="false">
      <c r="A237" s="2" t="n">
        <v>236</v>
      </c>
      <c r="B237" s="2" t="s">
        <v>1641</v>
      </c>
      <c r="C237" s="2" t="s">
        <v>1646</v>
      </c>
      <c r="D237" s="2" t="s">
        <v>1647</v>
      </c>
    </row>
    <row r="238" customFormat="false" ht="11.25" hidden="false" customHeight="false" outlineLevel="0" collapsed="false">
      <c r="A238" s="2" t="n">
        <v>237</v>
      </c>
      <c r="B238" s="2" t="s">
        <v>1641</v>
      </c>
      <c r="C238" s="2" t="s">
        <v>1648</v>
      </c>
      <c r="D238" s="2" t="s">
        <v>1649</v>
      </c>
    </row>
    <row r="239" customFormat="false" ht="11.25" hidden="false" customHeight="false" outlineLevel="0" collapsed="false">
      <c r="A239" s="2" t="n">
        <v>238</v>
      </c>
      <c r="B239" s="2" t="s">
        <v>1641</v>
      </c>
      <c r="C239" s="2" t="s">
        <v>1650</v>
      </c>
      <c r="D239" s="2" t="s">
        <v>1651</v>
      </c>
    </row>
    <row r="240" customFormat="false" ht="11.25" hidden="false" customHeight="false" outlineLevel="0" collapsed="false">
      <c r="A240" s="2" t="n">
        <v>239</v>
      </c>
      <c r="B240" s="2" t="s">
        <v>1641</v>
      </c>
      <c r="C240" s="2" t="s">
        <v>1652</v>
      </c>
      <c r="D240" s="2" t="s">
        <v>1653</v>
      </c>
    </row>
    <row r="241" customFormat="false" ht="11.25" hidden="false" customHeight="false" outlineLevel="0" collapsed="false">
      <c r="A241" s="2" t="n">
        <v>240</v>
      </c>
      <c r="B241" s="2" t="s">
        <v>1641</v>
      </c>
      <c r="C241" s="2" t="s">
        <v>1654</v>
      </c>
      <c r="D241" s="2" t="s">
        <v>1655</v>
      </c>
    </row>
    <row r="242" customFormat="false" ht="11.25" hidden="false" customHeight="false" outlineLevel="0" collapsed="false">
      <c r="A242" s="2" t="n">
        <v>241</v>
      </c>
      <c r="B242" s="2" t="s">
        <v>1641</v>
      </c>
      <c r="C242" s="2" t="s">
        <v>1656</v>
      </c>
      <c r="D242" s="2" t="s">
        <v>1657</v>
      </c>
    </row>
    <row r="243" customFormat="false" ht="11.25" hidden="false" customHeight="false" outlineLevel="0" collapsed="false">
      <c r="A243" s="2" t="n">
        <v>242</v>
      </c>
      <c r="B243" s="2" t="s">
        <v>1641</v>
      </c>
      <c r="C243" s="2" t="s">
        <v>1322</v>
      </c>
      <c r="D243" s="2" t="s">
        <v>1658</v>
      </c>
    </row>
    <row r="244" customFormat="false" ht="11.25" hidden="false" customHeight="false" outlineLevel="0" collapsed="false">
      <c r="A244" s="2" t="n">
        <v>243</v>
      </c>
      <c r="B244" s="2" t="s">
        <v>1641</v>
      </c>
      <c r="C244" s="2" t="s">
        <v>1659</v>
      </c>
      <c r="D244" s="2" t="s">
        <v>1660</v>
      </c>
    </row>
    <row r="245" customFormat="false" ht="11.25" hidden="false" customHeight="false" outlineLevel="0" collapsed="false">
      <c r="A245" s="2" t="n">
        <v>244</v>
      </c>
      <c r="B245" s="2" t="s">
        <v>1641</v>
      </c>
      <c r="C245" s="2" t="s">
        <v>1661</v>
      </c>
      <c r="D245" s="2" t="s">
        <v>1662</v>
      </c>
    </row>
    <row r="246" customFormat="false" ht="11.25" hidden="false" customHeight="false" outlineLevel="0" collapsed="false">
      <c r="A246" s="2" t="n">
        <v>245</v>
      </c>
      <c r="B246" s="2" t="s">
        <v>1641</v>
      </c>
      <c r="C246" s="2" t="s">
        <v>1663</v>
      </c>
      <c r="D246" s="2" t="s">
        <v>1664</v>
      </c>
    </row>
    <row r="247" customFormat="false" ht="11.25" hidden="false" customHeight="false" outlineLevel="0" collapsed="false">
      <c r="A247" s="2" t="n">
        <v>246</v>
      </c>
      <c r="B247" s="2" t="s">
        <v>1641</v>
      </c>
      <c r="C247" s="2" t="s">
        <v>1665</v>
      </c>
      <c r="D247" s="2" t="s">
        <v>1666</v>
      </c>
    </row>
    <row r="248" customFormat="false" ht="11.25" hidden="false" customHeight="false" outlineLevel="0" collapsed="false">
      <c r="A248" s="2" t="n">
        <v>247</v>
      </c>
      <c r="B248" s="2" t="s">
        <v>1641</v>
      </c>
      <c r="C248" s="2" t="s">
        <v>1667</v>
      </c>
      <c r="D248" s="2" t="s">
        <v>1668</v>
      </c>
    </row>
    <row r="249" customFormat="false" ht="11.25" hidden="false" customHeight="false" outlineLevel="0" collapsed="false">
      <c r="A249" s="2" t="n">
        <v>248</v>
      </c>
      <c r="B249" s="2" t="s">
        <v>1641</v>
      </c>
      <c r="C249" s="2" t="s">
        <v>1641</v>
      </c>
      <c r="D249" s="2" t="s">
        <v>1669</v>
      </c>
    </row>
    <row r="250" customFormat="false" ht="11.25" hidden="false" customHeight="false" outlineLevel="0" collapsed="false">
      <c r="A250" s="2" t="n">
        <v>249</v>
      </c>
      <c r="B250" s="2" t="s">
        <v>1641</v>
      </c>
      <c r="C250" s="2" t="s">
        <v>1334</v>
      </c>
      <c r="D250" s="2" t="s">
        <v>1670</v>
      </c>
    </row>
    <row r="251" customFormat="false" ht="11.25" hidden="false" customHeight="false" outlineLevel="0" collapsed="false">
      <c r="A251" s="2" t="n">
        <v>250</v>
      </c>
      <c r="B251" s="2" t="s">
        <v>1641</v>
      </c>
      <c r="C251" s="2" t="s">
        <v>1671</v>
      </c>
      <c r="D251" s="2" t="s">
        <v>1672</v>
      </c>
    </row>
    <row r="252" customFormat="false" ht="11.25" hidden="false" customHeight="false" outlineLevel="0" collapsed="false">
      <c r="A252" s="2" t="n">
        <v>251</v>
      </c>
      <c r="B252" s="2" t="s">
        <v>1641</v>
      </c>
      <c r="C252" s="2" t="s">
        <v>1673</v>
      </c>
      <c r="D252" s="2" t="s">
        <v>1674</v>
      </c>
    </row>
    <row r="253" customFormat="false" ht="11.25" hidden="false" customHeight="false" outlineLevel="0" collapsed="false">
      <c r="A253" s="2" t="n">
        <v>252</v>
      </c>
      <c r="B253" s="2" t="s">
        <v>1675</v>
      </c>
      <c r="C253" s="2" t="s">
        <v>1676</v>
      </c>
      <c r="D253" s="2" t="s">
        <v>1677</v>
      </c>
    </row>
    <row r="254" customFormat="false" ht="11.25" hidden="false" customHeight="false" outlineLevel="0" collapsed="false">
      <c r="A254" s="2" t="n">
        <v>253</v>
      </c>
      <c r="B254" s="2" t="s">
        <v>1675</v>
      </c>
      <c r="C254" s="2" t="s">
        <v>1678</v>
      </c>
      <c r="D254" s="2" t="s">
        <v>1679</v>
      </c>
    </row>
    <row r="255" customFormat="false" ht="11.25" hidden="false" customHeight="false" outlineLevel="0" collapsed="false">
      <c r="A255" s="2" t="n">
        <v>254</v>
      </c>
      <c r="B255" s="2" t="s">
        <v>1675</v>
      </c>
      <c r="C255" s="2" t="s">
        <v>1680</v>
      </c>
      <c r="D255" s="2" t="s">
        <v>1681</v>
      </c>
    </row>
    <row r="256" customFormat="false" ht="11.25" hidden="false" customHeight="false" outlineLevel="0" collapsed="false">
      <c r="A256" s="2" t="n">
        <v>255</v>
      </c>
      <c r="B256" s="2" t="s">
        <v>1675</v>
      </c>
      <c r="C256" s="2" t="s">
        <v>1377</v>
      </c>
      <c r="D256" s="2" t="s">
        <v>1682</v>
      </c>
    </row>
    <row r="257" customFormat="false" ht="11.25" hidden="false" customHeight="false" outlineLevel="0" collapsed="false">
      <c r="A257" s="2" t="n">
        <v>256</v>
      </c>
      <c r="B257" s="2" t="s">
        <v>1675</v>
      </c>
      <c r="C257" s="2" t="s">
        <v>1683</v>
      </c>
      <c r="D257" s="2" t="s">
        <v>1684</v>
      </c>
    </row>
    <row r="258" customFormat="false" ht="11.25" hidden="false" customHeight="false" outlineLevel="0" collapsed="false">
      <c r="A258" s="2" t="n">
        <v>257</v>
      </c>
      <c r="B258" s="2" t="s">
        <v>1675</v>
      </c>
      <c r="C258" s="2" t="s">
        <v>1383</v>
      </c>
      <c r="D258" s="2" t="s">
        <v>1685</v>
      </c>
    </row>
    <row r="259" customFormat="false" ht="11.25" hidden="false" customHeight="false" outlineLevel="0" collapsed="false">
      <c r="A259" s="2" t="n">
        <v>258</v>
      </c>
      <c r="B259" s="2" t="s">
        <v>1675</v>
      </c>
      <c r="C259" s="2" t="s">
        <v>1686</v>
      </c>
      <c r="D259" s="2" t="s">
        <v>1687</v>
      </c>
    </row>
    <row r="260" customFormat="false" ht="11.25" hidden="false" customHeight="false" outlineLevel="0" collapsed="false">
      <c r="A260" s="2" t="n">
        <v>259</v>
      </c>
      <c r="B260" s="2" t="s">
        <v>1675</v>
      </c>
      <c r="C260" s="2" t="s">
        <v>1688</v>
      </c>
      <c r="D260" s="2" t="s">
        <v>1689</v>
      </c>
    </row>
    <row r="261" customFormat="false" ht="11.25" hidden="false" customHeight="false" outlineLevel="0" collapsed="false">
      <c r="A261" s="2" t="n">
        <v>260</v>
      </c>
      <c r="B261" s="2" t="s">
        <v>1675</v>
      </c>
      <c r="C261" s="2" t="s">
        <v>1690</v>
      </c>
      <c r="D261" s="2" t="s">
        <v>1691</v>
      </c>
    </row>
    <row r="262" customFormat="false" ht="11.25" hidden="false" customHeight="false" outlineLevel="0" collapsed="false">
      <c r="A262" s="2" t="n">
        <v>261</v>
      </c>
      <c r="B262" s="2" t="s">
        <v>1675</v>
      </c>
      <c r="C262" s="2" t="s">
        <v>1675</v>
      </c>
      <c r="D262" s="2" t="s">
        <v>1692</v>
      </c>
    </row>
    <row r="263" customFormat="false" ht="11.25" hidden="false" customHeight="false" outlineLevel="0" collapsed="false">
      <c r="A263" s="2" t="n">
        <v>262</v>
      </c>
      <c r="B263" s="2" t="s">
        <v>1675</v>
      </c>
      <c r="C263" s="2" t="s">
        <v>1693</v>
      </c>
      <c r="D263" s="2" t="s">
        <v>1694</v>
      </c>
    </row>
    <row r="264" customFormat="false" ht="11.25" hidden="false" customHeight="false" outlineLevel="0" collapsed="false">
      <c r="A264" s="2" t="n">
        <v>263</v>
      </c>
      <c r="B264" s="2" t="s">
        <v>1675</v>
      </c>
      <c r="C264" s="2" t="s">
        <v>1695</v>
      </c>
      <c r="D264" s="2" t="s">
        <v>1696</v>
      </c>
    </row>
    <row r="265" customFormat="false" ht="11.25" hidden="false" customHeight="false" outlineLevel="0" collapsed="false">
      <c r="A265" s="2" t="n">
        <v>264</v>
      </c>
      <c r="B265" s="2" t="s">
        <v>1697</v>
      </c>
      <c r="C265" s="2" t="s">
        <v>1698</v>
      </c>
      <c r="D265" s="2" t="s">
        <v>1699</v>
      </c>
    </row>
    <row r="266" customFormat="false" ht="11.25" hidden="false" customHeight="false" outlineLevel="0" collapsed="false">
      <c r="A266" s="2" t="n">
        <v>265</v>
      </c>
      <c r="B266" s="2" t="s">
        <v>1697</v>
      </c>
      <c r="C266" s="2" t="s">
        <v>1700</v>
      </c>
      <c r="D266" s="2" t="s">
        <v>1701</v>
      </c>
    </row>
    <row r="267" customFormat="false" ht="11.25" hidden="false" customHeight="false" outlineLevel="0" collapsed="false">
      <c r="A267" s="2" t="n">
        <v>266</v>
      </c>
      <c r="B267" s="2" t="s">
        <v>1697</v>
      </c>
      <c r="C267" s="2" t="s">
        <v>1648</v>
      </c>
      <c r="D267" s="2" t="s">
        <v>1702</v>
      </c>
    </row>
    <row r="268" customFormat="false" ht="11.25" hidden="false" customHeight="false" outlineLevel="0" collapsed="false">
      <c r="A268" s="2" t="n">
        <v>267</v>
      </c>
      <c r="B268" s="2" t="s">
        <v>1697</v>
      </c>
      <c r="C268" s="2" t="s">
        <v>1697</v>
      </c>
      <c r="D268" s="2" t="s">
        <v>1703</v>
      </c>
    </row>
    <row r="269" customFormat="false" ht="11.25" hidden="false" customHeight="false" outlineLevel="0" collapsed="false">
      <c r="A269" s="2" t="n">
        <v>268</v>
      </c>
      <c r="B269" s="2" t="s">
        <v>1697</v>
      </c>
      <c r="C269" s="2" t="s">
        <v>1704</v>
      </c>
      <c r="D269" s="2" t="s">
        <v>1705</v>
      </c>
    </row>
    <row r="270" customFormat="false" ht="11.25" hidden="false" customHeight="false" outlineLevel="0" collapsed="false">
      <c r="A270" s="2" t="n">
        <v>269</v>
      </c>
      <c r="B270" s="2" t="s">
        <v>1697</v>
      </c>
      <c r="C270" s="2" t="s">
        <v>1706</v>
      </c>
      <c r="D270" s="2" t="s">
        <v>1707</v>
      </c>
    </row>
    <row r="271" customFormat="false" ht="11.25" hidden="false" customHeight="false" outlineLevel="0" collapsed="false">
      <c r="A271" s="2" t="n">
        <v>270</v>
      </c>
      <c r="B271" s="2" t="s">
        <v>1697</v>
      </c>
      <c r="C271" s="2" t="s">
        <v>1471</v>
      </c>
      <c r="D271" s="2" t="s">
        <v>1708</v>
      </c>
    </row>
    <row r="272" customFormat="false" ht="11.25" hidden="false" customHeight="false" outlineLevel="0" collapsed="false">
      <c r="A272" s="2" t="n">
        <v>271</v>
      </c>
      <c r="B272" s="2" t="s">
        <v>1697</v>
      </c>
      <c r="C272" s="2" t="s">
        <v>1709</v>
      </c>
      <c r="D272" s="2" t="s">
        <v>1710</v>
      </c>
    </row>
    <row r="273" customFormat="false" ht="11.25" hidden="false" customHeight="false" outlineLevel="0" collapsed="false">
      <c r="A273" s="2" t="n">
        <v>272</v>
      </c>
      <c r="B273" s="2" t="s">
        <v>1711</v>
      </c>
      <c r="C273" s="2" t="s">
        <v>1712</v>
      </c>
      <c r="D273" s="2" t="s">
        <v>1713</v>
      </c>
    </row>
    <row r="274" customFormat="false" ht="11.25" hidden="false" customHeight="false" outlineLevel="0" collapsed="false">
      <c r="A274" s="2" t="n">
        <v>273</v>
      </c>
      <c r="B274" s="2" t="s">
        <v>1711</v>
      </c>
      <c r="C274" s="2" t="s">
        <v>1714</v>
      </c>
      <c r="D274" s="2" t="s">
        <v>1715</v>
      </c>
    </row>
    <row r="275" customFormat="false" ht="11.25" hidden="false" customHeight="false" outlineLevel="0" collapsed="false">
      <c r="A275" s="2" t="n">
        <v>274</v>
      </c>
      <c r="B275" s="2" t="s">
        <v>1711</v>
      </c>
      <c r="C275" s="2" t="s">
        <v>1716</v>
      </c>
      <c r="D275" s="2" t="s">
        <v>1717</v>
      </c>
    </row>
    <row r="276" customFormat="false" ht="11.25" hidden="false" customHeight="false" outlineLevel="0" collapsed="false">
      <c r="A276" s="2" t="n">
        <v>275</v>
      </c>
      <c r="B276" s="2" t="s">
        <v>1711</v>
      </c>
      <c r="C276" s="2" t="s">
        <v>1718</v>
      </c>
      <c r="D276" s="2" t="s">
        <v>1719</v>
      </c>
    </row>
    <row r="277" customFormat="false" ht="11.25" hidden="false" customHeight="false" outlineLevel="0" collapsed="false">
      <c r="A277" s="2" t="n">
        <v>276</v>
      </c>
      <c r="B277" s="2" t="s">
        <v>1711</v>
      </c>
      <c r="C277" s="2" t="s">
        <v>1720</v>
      </c>
      <c r="D277" s="2" t="s">
        <v>1721</v>
      </c>
    </row>
    <row r="278" customFormat="false" ht="11.25" hidden="false" customHeight="false" outlineLevel="0" collapsed="false">
      <c r="A278" s="2" t="n">
        <v>277</v>
      </c>
      <c r="B278" s="2" t="s">
        <v>1711</v>
      </c>
      <c r="C278" s="2" t="s">
        <v>1722</v>
      </c>
      <c r="D278" s="2" t="s">
        <v>1723</v>
      </c>
    </row>
    <row r="279" customFormat="false" ht="11.25" hidden="false" customHeight="false" outlineLevel="0" collapsed="false">
      <c r="A279" s="2" t="n">
        <v>278</v>
      </c>
      <c r="B279" s="2" t="s">
        <v>1711</v>
      </c>
      <c r="C279" s="2" t="s">
        <v>1724</v>
      </c>
      <c r="D279" s="2" t="s">
        <v>1725</v>
      </c>
    </row>
    <row r="280" customFormat="false" ht="11.25" hidden="false" customHeight="false" outlineLevel="0" collapsed="false">
      <c r="A280" s="2" t="n">
        <v>279</v>
      </c>
      <c r="B280" s="2" t="s">
        <v>1711</v>
      </c>
      <c r="C280" s="2" t="s">
        <v>1726</v>
      </c>
      <c r="D280" s="2" t="s">
        <v>1727</v>
      </c>
    </row>
    <row r="281" customFormat="false" ht="11.25" hidden="false" customHeight="false" outlineLevel="0" collapsed="false">
      <c r="A281" s="2" t="n">
        <v>280</v>
      </c>
      <c r="B281" s="2" t="s">
        <v>1711</v>
      </c>
      <c r="C281" s="2" t="s">
        <v>1728</v>
      </c>
      <c r="D281" s="2" t="s">
        <v>1729</v>
      </c>
    </row>
    <row r="282" customFormat="false" ht="11.25" hidden="false" customHeight="false" outlineLevel="0" collapsed="false">
      <c r="A282" s="2" t="n">
        <v>281</v>
      </c>
      <c r="B282" s="2" t="s">
        <v>1711</v>
      </c>
      <c r="C282" s="2" t="s">
        <v>1730</v>
      </c>
      <c r="D282" s="2" t="s">
        <v>1731</v>
      </c>
    </row>
    <row r="283" customFormat="false" ht="11.25" hidden="false" customHeight="false" outlineLevel="0" collapsed="false">
      <c r="A283" s="2" t="n">
        <v>282</v>
      </c>
      <c r="B283" s="2" t="s">
        <v>1711</v>
      </c>
      <c r="C283" s="2" t="s">
        <v>1732</v>
      </c>
      <c r="D283" s="2" t="s">
        <v>1733</v>
      </c>
    </row>
    <row r="284" customFormat="false" ht="11.25" hidden="false" customHeight="false" outlineLevel="0" collapsed="false">
      <c r="A284" s="2" t="n">
        <v>283</v>
      </c>
      <c r="B284" s="2" t="s">
        <v>1711</v>
      </c>
      <c r="C284" s="2" t="s">
        <v>1734</v>
      </c>
      <c r="D284" s="2" t="s">
        <v>1735</v>
      </c>
    </row>
    <row r="285" customFormat="false" ht="11.25" hidden="false" customHeight="false" outlineLevel="0" collapsed="false">
      <c r="A285" s="2" t="n">
        <v>284</v>
      </c>
      <c r="B285" s="2" t="s">
        <v>1711</v>
      </c>
      <c r="C285" s="2" t="s">
        <v>1736</v>
      </c>
      <c r="D285" s="2" t="s">
        <v>1737</v>
      </c>
    </row>
    <row r="286" customFormat="false" ht="11.25" hidden="false" customHeight="false" outlineLevel="0" collapsed="false">
      <c r="A286" s="2" t="n">
        <v>285</v>
      </c>
      <c r="B286" s="2" t="s">
        <v>1711</v>
      </c>
      <c r="C286" s="2" t="s">
        <v>1738</v>
      </c>
      <c r="D286" s="2" t="s">
        <v>1739</v>
      </c>
    </row>
    <row r="287" customFormat="false" ht="11.25" hidden="false" customHeight="false" outlineLevel="0" collapsed="false">
      <c r="A287" s="2" t="n">
        <v>286</v>
      </c>
      <c r="B287" s="2" t="s">
        <v>1711</v>
      </c>
      <c r="C287" s="2" t="s">
        <v>1740</v>
      </c>
      <c r="D287" s="2" t="s">
        <v>1741</v>
      </c>
    </row>
    <row r="288" customFormat="false" ht="11.25" hidden="false" customHeight="false" outlineLevel="0" collapsed="false">
      <c r="A288" s="2" t="n">
        <v>287</v>
      </c>
      <c r="B288" s="2" t="s">
        <v>1711</v>
      </c>
      <c r="C288" s="2" t="s">
        <v>1711</v>
      </c>
      <c r="D288" s="2" t="s">
        <v>1742</v>
      </c>
    </row>
    <row r="289" customFormat="false" ht="11.25" hidden="false" customHeight="false" outlineLevel="0" collapsed="false">
      <c r="A289" s="2" t="n">
        <v>288</v>
      </c>
      <c r="B289" s="2" t="s">
        <v>1711</v>
      </c>
      <c r="C289" s="2" t="s">
        <v>1743</v>
      </c>
      <c r="D289" s="2" t="s">
        <v>1744</v>
      </c>
    </row>
    <row r="290" customFormat="false" ht="11.25" hidden="false" customHeight="false" outlineLevel="0" collapsed="false">
      <c r="A290" s="2" t="n">
        <v>289</v>
      </c>
      <c r="B290" s="2" t="s">
        <v>1711</v>
      </c>
      <c r="C290" s="2" t="s">
        <v>1745</v>
      </c>
      <c r="D290" s="2" t="s">
        <v>1746</v>
      </c>
    </row>
    <row r="291" customFormat="false" ht="11.25" hidden="false" customHeight="false" outlineLevel="0" collapsed="false">
      <c r="A291" s="2" t="n">
        <v>290</v>
      </c>
      <c r="B291" s="2" t="s">
        <v>1747</v>
      </c>
      <c r="C291" s="2" t="s">
        <v>1748</v>
      </c>
      <c r="D291" s="2" t="s">
        <v>1749</v>
      </c>
    </row>
    <row r="292" customFormat="false" ht="11.25" hidden="false" customHeight="false" outlineLevel="0" collapsed="false">
      <c r="A292" s="2" t="n">
        <v>291</v>
      </c>
      <c r="B292" s="2" t="s">
        <v>1747</v>
      </c>
      <c r="C292" s="2" t="s">
        <v>1750</v>
      </c>
      <c r="D292" s="2" t="s">
        <v>1751</v>
      </c>
    </row>
    <row r="293" customFormat="false" ht="11.25" hidden="false" customHeight="false" outlineLevel="0" collapsed="false">
      <c r="A293" s="2" t="n">
        <v>292</v>
      </c>
      <c r="B293" s="2" t="s">
        <v>1747</v>
      </c>
      <c r="C293" s="2" t="s">
        <v>1752</v>
      </c>
      <c r="D293" s="2" t="s">
        <v>1753</v>
      </c>
    </row>
    <row r="294" customFormat="false" ht="11.25" hidden="false" customHeight="false" outlineLevel="0" collapsed="false">
      <c r="A294" s="2" t="n">
        <v>293</v>
      </c>
      <c r="B294" s="2" t="s">
        <v>1747</v>
      </c>
      <c r="C294" s="2" t="s">
        <v>1383</v>
      </c>
      <c r="D294" s="2" t="s">
        <v>1754</v>
      </c>
    </row>
    <row r="295" customFormat="false" ht="11.25" hidden="false" customHeight="false" outlineLevel="0" collapsed="false">
      <c r="A295" s="2" t="n">
        <v>294</v>
      </c>
      <c r="B295" s="2" t="s">
        <v>1747</v>
      </c>
      <c r="C295" s="2" t="s">
        <v>1755</v>
      </c>
      <c r="D295" s="2" t="s">
        <v>1756</v>
      </c>
    </row>
    <row r="296" customFormat="false" ht="11.25" hidden="false" customHeight="false" outlineLevel="0" collapsed="false">
      <c r="A296" s="2" t="n">
        <v>295</v>
      </c>
      <c r="B296" s="2" t="s">
        <v>1747</v>
      </c>
      <c r="C296" s="2" t="s">
        <v>1757</v>
      </c>
      <c r="D296" s="2" t="s">
        <v>1758</v>
      </c>
    </row>
    <row r="297" customFormat="false" ht="11.25" hidden="false" customHeight="false" outlineLevel="0" collapsed="false">
      <c r="A297" s="2" t="n">
        <v>296</v>
      </c>
      <c r="B297" s="2" t="s">
        <v>1747</v>
      </c>
      <c r="C297" s="2" t="s">
        <v>1747</v>
      </c>
      <c r="D297" s="2" t="s">
        <v>1759</v>
      </c>
    </row>
    <row r="298" customFormat="false" ht="11.25" hidden="false" customHeight="false" outlineLevel="0" collapsed="false">
      <c r="A298" s="2" t="n">
        <v>297</v>
      </c>
      <c r="B298" s="2" t="s">
        <v>1747</v>
      </c>
      <c r="C298" s="2" t="s">
        <v>1760</v>
      </c>
      <c r="D298" s="2" t="s">
        <v>1761</v>
      </c>
    </row>
    <row r="299" customFormat="false" ht="11.25" hidden="false" customHeight="false" outlineLevel="0" collapsed="false">
      <c r="A299" s="2" t="n">
        <v>298</v>
      </c>
      <c r="B299" s="2" t="s">
        <v>1747</v>
      </c>
      <c r="C299" s="2" t="s">
        <v>1389</v>
      </c>
      <c r="D299" s="2" t="s">
        <v>1762</v>
      </c>
    </row>
    <row r="300" customFormat="false" ht="11.25" hidden="false" customHeight="false" outlineLevel="0" collapsed="false">
      <c r="A300" s="2" t="n">
        <v>299</v>
      </c>
      <c r="B300" s="2" t="s">
        <v>1747</v>
      </c>
      <c r="C300" s="2" t="s">
        <v>1763</v>
      </c>
      <c r="D300" s="2" t="s">
        <v>1764</v>
      </c>
    </row>
    <row r="301" customFormat="false" ht="11.25" hidden="false" customHeight="false" outlineLevel="0" collapsed="false">
      <c r="A301" s="2" t="n">
        <v>300</v>
      </c>
      <c r="B301" s="2" t="s">
        <v>1765</v>
      </c>
      <c r="C301" s="2" t="s">
        <v>1766</v>
      </c>
      <c r="D301" s="2" t="s">
        <v>1767</v>
      </c>
    </row>
    <row r="302" customFormat="false" ht="11.25" hidden="false" customHeight="false" outlineLevel="0" collapsed="false">
      <c r="A302" s="2" t="n">
        <v>301</v>
      </c>
      <c r="B302" s="2" t="s">
        <v>1765</v>
      </c>
      <c r="C302" s="2" t="s">
        <v>1768</v>
      </c>
      <c r="D302" s="2" t="s">
        <v>1769</v>
      </c>
    </row>
    <row r="303" customFormat="false" ht="11.25" hidden="false" customHeight="false" outlineLevel="0" collapsed="false">
      <c r="A303" s="2" t="n">
        <v>302</v>
      </c>
      <c r="B303" s="2" t="s">
        <v>1765</v>
      </c>
      <c r="C303" s="2" t="s">
        <v>1770</v>
      </c>
      <c r="D303" s="2" t="s">
        <v>1771</v>
      </c>
    </row>
    <row r="304" customFormat="false" ht="11.25" hidden="false" customHeight="false" outlineLevel="0" collapsed="false">
      <c r="A304" s="2" t="n">
        <v>303</v>
      </c>
      <c r="B304" s="2" t="s">
        <v>1765</v>
      </c>
      <c r="C304" s="2" t="s">
        <v>1772</v>
      </c>
      <c r="D304" s="2" t="s">
        <v>1773</v>
      </c>
    </row>
    <row r="305" customFormat="false" ht="11.25" hidden="false" customHeight="false" outlineLevel="0" collapsed="false">
      <c r="A305" s="2" t="n">
        <v>304</v>
      </c>
      <c r="B305" s="2" t="s">
        <v>1765</v>
      </c>
      <c r="C305" s="2" t="s">
        <v>1774</v>
      </c>
      <c r="D305" s="2" t="s">
        <v>1775</v>
      </c>
    </row>
    <row r="306" customFormat="false" ht="11.25" hidden="false" customHeight="false" outlineLevel="0" collapsed="false">
      <c r="A306" s="2" t="n">
        <v>305</v>
      </c>
      <c r="B306" s="2" t="s">
        <v>1765</v>
      </c>
      <c r="C306" s="2" t="s">
        <v>1776</v>
      </c>
      <c r="D306" s="2" t="s">
        <v>1777</v>
      </c>
    </row>
    <row r="307" customFormat="false" ht="11.25" hidden="false" customHeight="false" outlineLevel="0" collapsed="false">
      <c r="A307" s="2" t="n">
        <v>306</v>
      </c>
      <c r="B307" s="2" t="s">
        <v>1765</v>
      </c>
      <c r="C307" s="2" t="s">
        <v>1778</v>
      </c>
      <c r="D307" s="2" t="s">
        <v>1779</v>
      </c>
    </row>
    <row r="308" customFormat="false" ht="11.25" hidden="false" customHeight="false" outlineLevel="0" collapsed="false">
      <c r="A308" s="2" t="n">
        <v>307</v>
      </c>
      <c r="B308" s="2" t="s">
        <v>1765</v>
      </c>
      <c r="C308" s="2" t="s">
        <v>1780</v>
      </c>
      <c r="D308" s="2" t="s">
        <v>1781</v>
      </c>
    </row>
    <row r="309" customFormat="false" ht="11.25" hidden="false" customHeight="false" outlineLevel="0" collapsed="false">
      <c r="A309" s="2" t="n">
        <v>308</v>
      </c>
      <c r="B309" s="2" t="s">
        <v>1765</v>
      </c>
      <c r="C309" s="2" t="s">
        <v>1782</v>
      </c>
      <c r="D309" s="2" t="s">
        <v>1783</v>
      </c>
    </row>
    <row r="310" customFormat="false" ht="11.25" hidden="false" customHeight="false" outlineLevel="0" collapsed="false">
      <c r="A310" s="2" t="n">
        <v>309</v>
      </c>
      <c r="B310" s="2" t="s">
        <v>1765</v>
      </c>
      <c r="C310" s="2" t="s">
        <v>1272</v>
      </c>
      <c r="D310" s="2" t="s">
        <v>1784</v>
      </c>
    </row>
    <row r="311" customFormat="false" ht="11.25" hidden="false" customHeight="false" outlineLevel="0" collapsed="false">
      <c r="A311" s="2" t="n">
        <v>310</v>
      </c>
      <c r="B311" s="2" t="s">
        <v>1765</v>
      </c>
      <c r="C311" s="2" t="s">
        <v>1765</v>
      </c>
      <c r="D311" s="2" t="s">
        <v>1785</v>
      </c>
    </row>
    <row r="312" customFormat="false" ht="11.25" hidden="false" customHeight="false" outlineLevel="0" collapsed="false">
      <c r="A312" s="2" t="n">
        <v>311</v>
      </c>
      <c r="B312" s="2" t="s">
        <v>1765</v>
      </c>
      <c r="C312" s="2" t="s">
        <v>1786</v>
      </c>
      <c r="D312" s="2" t="s">
        <v>1787</v>
      </c>
    </row>
    <row r="313" customFormat="false" ht="11.25" hidden="false" customHeight="false" outlineLevel="0" collapsed="false">
      <c r="A313" s="2" t="n">
        <v>312</v>
      </c>
      <c r="B313" s="2" t="s">
        <v>1788</v>
      </c>
      <c r="C313" s="2" t="s">
        <v>1789</v>
      </c>
      <c r="D313" s="2" t="s">
        <v>1790</v>
      </c>
    </row>
    <row r="314" customFormat="false" ht="11.25" hidden="false" customHeight="false" outlineLevel="0" collapsed="false">
      <c r="A314" s="2" t="n">
        <v>313</v>
      </c>
      <c r="B314" s="2" t="s">
        <v>1788</v>
      </c>
      <c r="C314" s="2" t="s">
        <v>1791</v>
      </c>
      <c r="D314" s="2" t="s">
        <v>1792</v>
      </c>
    </row>
    <row r="315" customFormat="false" ht="11.25" hidden="false" customHeight="false" outlineLevel="0" collapsed="false">
      <c r="A315" s="2" t="n">
        <v>314</v>
      </c>
      <c r="B315" s="2" t="s">
        <v>1788</v>
      </c>
      <c r="C315" s="2" t="s">
        <v>1793</v>
      </c>
      <c r="D315" s="2" t="s">
        <v>1794</v>
      </c>
    </row>
    <row r="316" customFormat="false" ht="11.25" hidden="false" customHeight="false" outlineLevel="0" collapsed="false">
      <c r="A316" s="2" t="n">
        <v>315</v>
      </c>
      <c r="B316" s="2" t="s">
        <v>1788</v>
      </c>
      <c r="C316" s="2" t="s">
        <v>1795</v>
      </c>
      <c r="D316" s="2" t="s">
        <v>1796</v>
      </c>
    </row>
    <row r="317" customFormat="false" ht="11.25" hidden="false" customHeight="false" outlineLevel="0" collapsed="false">
      <c r="A317" s="2" t="n">
        <v>316</v>
      </c>
      <c r="B317" s="2" t="s">
        <v>1788</v>
      </c>
      <c r="C317" s="2" t="s">
        <v>1797</v>
      </c>
      <c r="D317" s="2" t="s">
        <v>1798</v>
      </c>
    </row>
    <row r="318" customFormat="false" ht="11.25" hidden="false" customHeight="false" outlineLevel="0" collapsed="false">
      <c r="A318" s="2" t="n">
        <v>317</v>
      </c>
      <c r="B318" s="2" t="s">
        <v>1788</v>
      </c>
      <c r="C318" s="2" t="s">
        <v>1799</v>
      </c>
      <c r="D318" s="2" t="s">
        <v>1800</v>
      </c>
    </row>
    <row r="319" customFormat="false" ht="11.25" hidden="false" customHeight="false" outlineLevel="0" collapsed="false">
      <c r="A319" s="2" t="n">
        <v>318</v>
      </c>
      <c r="B319" s="2" t="s">
        <v>1788</v>
      </c>
      <c r="C319" s="2" t="s">
        <v>1801</v>
      </c>
      <c r="D319" s="2" t="s">
        <v>1802</v>
      </c>
    </row>
    <row r="320" customFormat="false" ht="11.25" hidden="false" customHeight="false" outlineLevel="0" collapsed="false">
      <c r="A320" s="2" t="n">
        <v>319</v>
      </c>
      <c r="B320" s="2" t="s">
        <v>1788</v>
      </c>
      <c r="C320" s="2" t="s">
        <v>1803</v>
      </c>
      <c r="D320" s="2" t="s">
        <v>1804</v>
      </c>
    </row>
    <row r="321" customFormat="false" ht="11.25" hidden="false" customHeight="false" outlineLevel="0" collapsed="false">
      <c r="A321" s="2" t="n">
        <v>320</v>
      </c>
      <c r="B321" s="2" t="s">
        <v>1788</v>
      </c>
      <c r="C321" s="2" t="s">
        <v>1788</v>
      </c>
      <c r="D321" s="2" t="s">
        <v>1805</v>
      </c>
    </row>
    <row r="322" customFormat="false" ht="11.25" hidden="false" customHeight="false" outlineLevel="0" collapsed="false">
      <c r="A322" s="2" t="n">
        <v>321</v>
      </c>
      <c r="B322" s="2" t="s">
        <v>1788</v>
      </c>
      <c r="C322" s="2" t="s">
        <v>1806</v>
      </c>
      <c r="D322" s="2" t="s">
        <v>1807</v>
      </c>
    </row>
    <row r="323" customFormat="false" ht="11.25" hidden="false" customHeight="false" outlineLevel="0" collapsed="false">
      <c r="A323" s="2" t="n">
        <v>322</v>
      </c>
      <c r="B323" s="2" t="s">
        <v>1808</v>
      </c>
      <c r="C323" s="2" t="s">
        <v>1809</v>
      </c>
      <c r="D323" s="2" t="s">
        <v>1810</v>
      </c>
    </row>
    <row r="324" customFormat="false" ht="11.25" hidden="false" customHeight="false" outlineLevel="0" collapsed="false">
      <c r="A324" s="2" t="n">
        <v>323</v>
      </c>
      <c r="B324" s="2" t="s">
        <v>1808</v>
      </c>
      <c r="C324" s="2" t="s">
        <v>1322</v>
      </c>
      <c r="D324" s="2" t="s">
        <v>1811</v>
      </c>
    </row>
    <row r="325" customFormat="false" ht="11.25" hidden="false" customHeight="false" outlineLevel="0" collapsed="false">
      <c r="A325" s="2" t="n">
        <v>324</v>
      </c>
      <c r="B325" s="2" t="s">
        <v>1808</v>
      </c>
      <c r="C325" s="2" t="s">
        <v>1812</v>
      </c>
      <c r="D325" s="2" t="s">
        <v>1813</v>
      </c>
    </row>
    <row r="326" customFormat="false" ht="11.25" hidden="false" customHeight="false" outlineLevel="0" collapsed="false">
      <c r="A326" s="2" t="n">
        <v>325</v>
      </c>
      <c r="B326" s="2" t="s">
        <v>1808</v>
      </c>
      <c r="C326" s="2" t="s">
        <v>1797</v>
      </c>
      <c r="D326" s="2" t="s">
        <v>1814</v>
      </c>
    </row>
    <row r="327" customFormat="false" ht="11.25" hidden="false" customHeight="false" outlineLevel="0" collapsed="false">
      <c r="A327" s="2" t="n">
        <v>326</v>
      </c>
      <c r="B327" s="2" t="s">
        <v>1808</v>
      </c>
      <c r="C327" s="2" t="s">
        <v>1815</v>
      </c>
      <c r="D327" s="2" t="s">
        <v>1816</v>
      </c>
    </row>
    <row r="328" customFormat="false" ht="11.25" hidden="false" customHeight="false" outlineLevel="0" collapsed="false">
      <c r="A328" s="2" t="n">
        <v>327</v>
      </c>
      <c r="B328" s="2" t="s">
        <v>1808</v>
      </c>
      <c r="C328" s="2" t="s">
        <v>1782</v>
      </c>
      <c r="D328" s="2" t="s">
        <v>1817</v>
      </c>
    </row>
    <row r="329" customFormat="false" ht="11.25" hidden="false" customHeight="false" outlineLevel="0" collapsed="false">
      <c r="A329" s="2" t="n">
        <v>328</v>
      </c>
      <c r="B329" s="2" t="s">
        <v>1808</v>
      </c>
      <c r="C329" s="2" t="s">
        <v>1818</v>
      </c>
      <c r="D329" s="2" t="s">
        <v>1819</v>
      </c>
    </row>
    <row r="330" customFormat="false" ht="11.25" hidden="false" customHeight="false" outlineLevel="0" collapsed="false">
      <c r="A330" s="2" t="n">
        <v>329</v>
      </c>
      <c r="B330" s="2" t="s">
        <v>1808</v>
      </c>
      <c r="C330" s="2" t="s">
        <v>1820</v>
      </c>
      <c r="D330" s="2" t="s">
        <v>1821</v>
      </c>
    </row>
    <row r="331" customFormat="false" ht="11.25" hidden="false" customHeight="false" outlineLevel="0" collapsed="false">
      <c r="A331" s="2" t="n">
        <v>330</v>
      </c>
      <c r="B331" s="2" t="s">
        <v>1808</v>
      </c>
      <c r="C331" s="2" t="s">
        <v>1808</v>
      </c>
      <c r="D331" s="2" t="s">
        <v>1822</v>
      </c>
    </row>
    <row r="332" customFormat="false" ht="11.25" hidden="false" customHeight="false" outlineLevel="0" collapsed="false">
      <c r="A332" s="2" t="n">
        <v>331</v>
      </c>
      <c r="B332" s="2" t="s">
        <v>1808</v>
      </c>
      <c r="C332" s="2" t="s">
        <v>1823</v>
      </c>
      <c r="D332" s="2" t="s">
        <v>1824</v>
      </c>
    </row>
    <row r="333" customFormat="false" ht="11.25" hidden="false" customHeight="false" outlineLevel="0" collapsed="false">
      <c r="A333" s="2" t="n">
        <v>332</v>
      </c>
      <c r="B333" s="2" t="s">
        <v>1825</v>
      </c>
      <c r="C333" s="2" t="s">
        <v>1826</v>
      </c>
      <c r="D333" s="2" t="s">
        <v>1827</v>
      </c>
    </row>
    <row r="334" customFormat="false" ht="11.25" hidden="false" customHeight="false" outlineLevel="0" collapsed="false">
      <c r="A334" s="2" t="n">
        <v>333</v>
      </c>
      <c r="B334" s="2" t="s">
        <v>1825</v>
      </c>
      <c r="C334" s="2" t="s">
        <v>1188</v>
      </c>
      <c r="D334" s="2" t="s">
        <v>1828</v>
      </c>
    </row>
    <row r="335" customFormat="false" ht="11.25" hidden="false" customHeight="false" outlineLevel="0" collapsed="false">
      <c r="A335" s="2" t="n">
        <v>334</v>
      </c>
      <c r="B335" s="2" t="s">
        <v>1825</v>
      </c>
      <c r="C335" s="2" t="s">
        <v>1829</v>
      </c>
      <c r="D335" s="2" t="s">
        <v>1830</v>
      </c>
    </row>
    <row r="336" customFormat="false" ht="11.25" hidden="false" customHeight="false" outlineLevel="0" collapsed="false">
      <c r="A336" s="2" t="n">
        <v>335</v>
      </c>
      <c r="B336" s="2" t="s">
        <v>1825</v>
      </c>
      <c r="C336" s="2" t="s">
        <v>1831</v>
      </c>
      <c r="D336" s="2" t="s">
        <v>1832</v>
      </c>
    </row>
    <row r="337" customFormat="false" ht="11.25" hidden="false" customHeight="false" outlineLevel="0" collapsed="false">
      <c r="A337" s="2" t="n">
        <v>336</v>
      </c>
      <c r="B337" s="2" t="s">
        <v>1825</v>
      </c>
      <c r="C337" s="2" t="s">
        <v>1833</v>
      </c>
      <c r="D337" s="2" t="s">
        <v>1834</v>
      </c>
    </row>
    <row r="338" customFormat="false" ht="11.25" hidden="false" customHeight="false" outlineLevel="0" collapsed="false">
      <c r="A338" s="2" t="n">
        <v>337</v>
      </c>
      <c r="B338" s="2" t="s">
        <v>1825</v>
      </c>
      <c r="C338" s="2" t="s">
        <v>1260</v>
      </c>
      <c r="D338" s="2" t="s">
        <v>1835</v>
      </c>
    </row>
    <row r="339" customFormat="false" ht="11.25" hidden="false" customHeight="false" outlineLevel="0" collapsed="false">
      <c r="A339" s="2" t="n">
        <v>338</v>
      </c>
      <c r="B339" s="2" t="s">
        <v>1825</v>
      </c>
      <c r="C339" s="2" t="s">
        <v>1836</v>
      </c>
      <c r="D339" s="2" t="s">
        <v>1837</v>
      </c>
    </row>
    <row r="340" customFormat="false" ht="11.25" hidden="false" customHeight="false" outlineLevel="0" collapsed="false">
      <c r="A340" s="2" t="n">
        <v>339</v>
      </c>
      <c r="B340" s="2" t="s">
        <v>1825</v>
      </c>
      <c r="C340" s="2" t="s">
        <v>1838</v>
      </c>
      <c r="D340" s="2" t="s">
        <v>1839</v>
      </c>
    </row>
    <row r="341" customFormat="false" ht="11.25" hidden="false" customHeight="false" outlineLevel="0" collapsed="false">
      <c r="A341" s="2" t="n">
        <v>340</v>
      </c>
      <c r="B341" s="2" t="s">
        <v>1825</v>
      </c>
      <c r="C341" s="2" t="s">
        <v>1840</v>
      </c>
      <c r="D341" s="2" t="s">
        <v>1841</v>
      </c>
    </row>
    <row r="342" customFormat="false" ht="11.25" hidden="false" customHeight="false" outlineLevel="0" collapsed="false">
      <c r="A342" s="2" t="n">
        <v>341</v>
      </c>
      <c r="B342" s="2" t="s">
        <v>1825</v>
      </c>
      <c r="C342" s="2" t="s">
        <v>1842</v>
      </c>
      <c r="D342" s="2" t="s">
        <v>1843</v>
      </c>
    </row>
    <row r="343" customFormat="false" ht="11.25" hidden="false" customHeight="false" outlineLevel="0" collapsed="false">
      <c r="A343" s="2" t="n">
        <v>342</v>
      </c>
      <c r="B343" s="2" t="s">
        <v>1825</v>
      </c>
      <c r="C343" s="2" t="s">
        <v>1844</v>
      </c>
      <c r="D343" s="2" t="s">
        <v>1845</v>
      </c>
    </row>
    <row r="344" customFormat="false" ht="11.25" hidden="false" customHeight="false" outlineLevel="0" collapsed="false">
      <c r="A344" s="2" t="n">
        <v>343</v>
      </c>
      <c r="B344" s="2" t="s">
        <v>1825</v>
      </c>
      <c r="C344" s="2" t="s">
        <v>1268</v>
      </c>
      <c r="D344" s="2" t="s">
        <v>1846</v>
      </c>
    </row>
    <row r="345" customFormat="false" ht="11.25" hidden="false" customHeight="false" outlineLevel="0" collapsed="false">
      <c r="A345" s="2" t="n">
        <v>344</v>
      </c>
      <c r="B345" s="2" t="s">
        <v>1825</v>
      </c>
      <c r="C345" s="2" t="s">
        <v>1847</v>
      </c>
      <c r="D345" s="2" t="s">
        <v>1848</v>
      </c>
    </row>
    <row r="346" customFormat="false" ht="11.25" hidden="false" customHeight="false" outlineLevel="0" collapsed="false">
      <c r="A346" s="2" t="n">
        <v>345</v>
      </c>
      <c r="B346" s="2" t="s">
        <v>1825</v>
      </c>
      <c r="C346" s="2" t="s">
        <v>1849</v>
      </c>
      <c r="D346" s="2" t="s">
        <v>1850</v>
      </c>
    </row>
    <row r="347" customFormat="false" ht="11.25" hidden="false" customHeight="false" outlineLevel="0" collapsed="false">
      <c r="A347" s="2" t="n">
        <v>346</v>
      </c>
      <c r="B347" s="2" t="s">
        <v>1825</v>
      </c>
      <c r="C347" s="2" t="s">
        <v>1667</v>
      </c>
      <c r="D347" s="2" t="s">
        <v>1851</v>
      </c>
    </row>
    <row r="348" customFormat="false" ht="11.25" hidden="false" customHeight="false" outlineLevel="0" collapsed="false">
      <c r="A348" s="2" t="n">
        <v>347</v>
      </c>
      <c r="B348" s="2" t="s">
        <v>1825</v>
      </c>
      <c r="C348" s="2" t="s">
        <v>1852</v>
      </c>
      <c r="D348" s="2" t="s">
        <v>1853</v>
      </c>
    </row>
    <row r="349" customFormat="false" ht="11.25" hidden="false" customHeight="false" outlineLevel="0" collapsed="false">
      <c r="A349" s="2" t="n">
        <v>348</v>
      </c>
      <c r="B349" s="2" t="s">
        <v>1825</v>
      </c>
      <c r="C349" s="2" t="s">
        <v>1854</v>
      </c>
      <c r="D349" s="2" t="s">
        <v>1855</v>
      </c>
    </row>
    <row r="350" customFormat="false" ht="11.25" hidden="false" customHeight="false" outlineLevel="0" collapsed="false">
      <c r="A350" s="2" t="n">
        <v>349</v>
      </c>
      <c r="B350" s="2" t="s">
        <v>1825</v>
      </c>
      <c r="C350" s="2" t="s">
        <v>1856</v>
      </c>
      <c r="D350" s="2" t="s">
        <v>1857</v>
      </c>
    </row>
    <row r="351" customFormat="false" ht="11.25" hidden="false" customHeight="false" outlineLevel="0" collapsed="false">
      <c r="A351" s="2" t="n">
        <v>350</v>
      </c>
      <c r="B351" s="2" t="s">
        <v>1825</v>
      </c>
      <c r="C351" s="2" t="s">
        <v>1825</v>
      </c>
      <c r="D351" s="2" t="s">
        <v>1858</v>
      </c>
    </row>
    <row r="352" customFormat="false" ht="11.25" hidden="false" customHeight="false" outlineLevel="0" collapsed="false">
      <c r="A352" s="2" t="n">
        <v>351</v>
      </c>
      <c r="B352" s="2" t="s">
        <v>1859</v>
      </c>
      <c r="C352" s="2" t="s">
        <v>1859</v>
      </c>
      <c r="D352" s="2" t="s">
        <v>1860</v>
      </c>
    </row>
    <row r="353" customFormat="false" ht="11.25" hidden="false" customHeight="false" outlineLevel="0" collapsed="false">
      <c r="A353" s="2" t="n">
        <v>352</v>
      </c>
      <c r="B353" s="2" t="s">
        <v>111</v>
      </c>
      <c r="C353" s="2" t="s">
        <v>111</v>
      </c>
      <c r="D353" s="2" t="s">
        <v>112</v>
      </c>
    </row>
    <row r="354" customFormat="false" ht="11.25" hidden="false" customHeight="false" outlineLevel="0" collapsed="false">
      <c r="A354" s="2" t="n">
        <v>353</v>
      </c>
      <c r="B354" s="2" t="s">
        <v>1861</v>
      </c>
      <c r="C354" s="2" t="s">
        <v>1861</v>
      </c>
      <c r="D354" s="2" t="s">
        <v>1862</v>
      </c>
    </row>
    <row r="355" customFormat="false" ht="11.25" hidden="false" customHeight="false" outlineLevel="0" collapsed="false">
      <c r="A355" s="2" t="n">
        <v>354</v>
      </c>
      <c r="B355" s="2" t="s">
        <v>1863</v>
      </c>
      <c r="C355" s="2" t="s">
        <v>1863</v>
      </c>
      <c r="D355" s="2" t="s">
        <v>1864</v>
      </c>
    </row>
    <row r="356" customFormat="false" ht="11.25" hidden="false" customHeight="false" outlineLevel="0" collapsed="false">
      <c r="A356" s="2" t="n">
        <v>355</v>
      </c>
      <c r="B356" s="2" t="s">
        <v>1865</v>
      </c>
      <c r="C356" s="2" t="s">
        <v>1865</v>
      </c>
      <c r="D356" s="2" t="s">
        <v>1866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D3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true" hidden="false" outlineLevel="0" max="1" min="1" style="2" width="3.71"/>
    <col collapsed="false" customWidth="true" hidden="false" outlineLevel="0" max="2" min="2" style="2" width="90.71"/>
    <col collapsed="false" customWidth="false" hidden="false" outlineLevel="0" max="16384" min="3" style="2" width="9.14"/>
  </cols>
  <sheetData>
    <row r="1" customFormat="false" ht="11.25" hidden="false" customHeight="false" outlineLevel="0" collapsed="false">
      <c r="B1" s="707" t="s">
        <v>1867</v>
      </c>
    </row>
    <row r="2" customFormat="false" ht="90" hidden="false" customHeight="false" outlineLevel="0" collapsed="false">
      <c r="B2" s="708" t="s">
        <v>1868</v>
      </c>
    </row>
    <row r="3" customFormat="false" ht="67.5" hidden="false" customHeight="false" outlineLevel="0" collapsed="false">
      <c r="B3" s="708" t="s">
        <v>1869</v>
      </c>
    </row>
    <row r="4" customFormat="false" ht="33.75" hidden="false" customHeight="false" outlineLevel="0" collapsed="false">
      <c r="B4" s="708" t="s">
        <v>1870</v>
      </c>
    </row>
    <row r="5" customFormat="false" ht="11.25" hidden="false" customHeight="false" outlineLevel="0" collapsed="false">
      <c r="B5" s="708" t="s">
        <v>1871</v>
      </c>
    </row>
    <row r="6" customFormat="false" ht="22.5" hidden="false" customHeight="false" outlineLevel="0" collapsed="false">
      <c r="B6" s="708" t="s">
        <v>1872</v>
      </c>
    </row>
    <row r="7" customFormat="false" ht="22.5" hidden="false" customHeight="false" outlineLevel="0" collapsed="false">
      <c r="B7" s="708" t="s">
        <v>1873</v>
      </c>
    </row>
    <row r="8" customFormat="false" ht="22.5" hidden="false" customHeight="false" outlineLevel="0" collapsed="false">
      <c r="B8" s="708" t="s">
        <v>1874</v>
      </c>
    </row>
    <row r="9" customFormat="false" ht="22.5" hidden="false" customHeight="false" outlineLevel="0" collapsed="false">
      <c r="B9" s="708" t="s">
        <v>1875</v>
      </c>
    </row>
    <row r="10" customFormat="false" ht="56.25" hidden="false" customHeight="false" outlineLevel="0" collapsed="false">
      <c r="B10" s="708" t="s">
        <v>1876</v>
      </c>
    </row>
    <row r="11" customFormat="false" ht="12.75" hidden="false" customHeight="false" outlineLevel="0" collapsed="false">
      <c r="B11" s="709" t="s">
        <v>1877</v>
      </c>
    </row>
    <row r="12" customFormat="false" ht="11.25" hidden="false" customHeight="false" outlineLevel="0" collapsed="false">
      <c r="B12" s="707" t="s">
        <v>1878</v>
      </c>
    </row>
    <row r="13" customFormat="false" ht="22.5" hidden="false" customHeight="false" outlineLevel="0" collapsed="false">
      <c r="B13" s="708" t="s">
        <v>1879</v>
      </c>
    </row>
    <row r="14" customFormat="false" ht="67.5" hidden="false" customHeight="false" outlineLevel="0" collapsed="false">
      <c r="B14" s="708" t="s">
        <v>1880</v>
      </c>
    </row>
    <row r="15" customFormat="false" ht="22.5" hidden="false" customHeight="false" outlineLevel="0" collapsed="false">
      <c r="B15" s="708" t="s">
        <v>1881</v>
      </c>
    </row>
    <row r="16" customFormat="false" ht="11.25" hidden="false" customHeight="false" outlineLevel="0" collapsed="false">
      <c r="B16" s="707" t="s">
        <v>1882</v>
      </c>
      <c r="D16" s="656"/>
    </row>
    <row r="17" customFormat="false" ht="33.75" hidden="false" customHeight="false" outlineLevel="0" collapsed="false">
      <c r="B17" s="708" t="s">
        <v>1883</v>
      </c>
    </row>
    <row r="18" customFormat="false" ht="33.75" hidden="false" customHeight="false" outlineLevel="0" collapsed="false">
      <c r="B18" s="708" t="s">
        <v>1884</v>
      </c>
    </row>
    <row r="19" customFormat="false" ht="11.25" hidden="false" customHeight="false" outlineLevel="0" collapsed="false">
      <c r="B19" s="708" t="s">
        <v>1885</v>
      </c>
    </row>
    <row r="20" customFormat="false" ht="33.75" hidden="false" customHeight="false" outlineLevel="0" collapsed="false">
      <c r="B20" s="708" t="s">
        <v>1886</v>
      </c>
    </row>
    <row r="21" customFormat="false" ht="11.25" hidden="false" customHeight="false" outlineLevel="0" collapsed="false">
      <c r="B21" s="707" t="s">
        <v>1887</v>
      </c>
    </row>
    <row r="22" customFormat="false" ht="11.25" hidden="false" customHeight="false" outlineLevel="0" collapsed="false">
      <c r="B22" s="708" t="s">
        <v>1888</v>
      </c>
    </row>
    <row r="24" customFormat="false" ht="22.5" hidden="false" customHeight="false" outlineLevel="0" collapsed="false">
      <c r="B24" s="710" t="s">
        <v>1889</v>
      </c>
    </row>
    <row r="26" customFormat="false" ht="11.25" hidden="false" customHeight="false" outlineLevel="0" collapsed="false">
      <c r="B26" s="707" t="s">
        <v>1890</v>
      </c>
    </row>
    <row r="27" customFormat="false" ht="22.5" hidden="false" customHeight="false" outlineLevel="0" collapsed="false">
      <c r="B27" s="711" t="s">
        <v>182</v>
      </c>
    </row>
    <row r="28" customFormat="false" ht="56.25" hidden="false" customHeight="false" outlineLevel="0" collapsed="false">
      <c r="B28" s="711" t="s">
        <v>1891</v>
      </c>
    </row>
    <row r="29" customFormat="false" ht="11.25" hidden="false" customHeight="false" outlineLevel="0" collapsed="false">
      <c r="B29" s="712" t="s">
        <v>1892</v>
      </c>
    </row>
    <row r="30" customFormat="false" ht="22.5" hidden="false" customHeight="false" outlineLevel="0" collapsed="false">
      <c r="B30" s="711" t="s">
        <v>1893</v>
      </c>
    </row>
    <row r="32" customFormat="false" ht="11.25" hidden="false" customHeight="false" outlineLevel="0" collapsed="false">
      <c r="A32" s="7"/>
      <c r="B32" s="713" t="s">
        <v>1894</v>
      </c>
    </row>
    <row r="33" customFormat="false" ht="14.25" hidden="false" customHeight="false" outlineLevel="0" collapsed="false">
      <c r="A33" s="714" t="n">
        <v>1</v>
      </c>
      <c r="B33" s="715" t="s">
        <v>1895</v>
      </c>
    </row>
    <row r="34" customFormat="false" ht="14.25" hidden="false" customHeight="false" outlineLevel="0" collapsed="false">
      <c r="A34" s="714" t="n">
        <v>2</v>
      </c>
      <c r="B34" s="715" t="s">
        <v>1896</v>
      </c>
    </row>
    <row r="35" customFormat="false" ht="11.25" hidden="false" customHeight="false" outlineLevel="0" collapsed="false">
      <c r="B35" s="713" t="s">
        <v>1897</v>
      </c>
    </row>
    <row r="36" customFormat="false" ht="11.25" hidden="false" customHeight="false" outlineLevel="0" collapsed="false">
      <c r="B36" s="715" t="s">
        <v>1898</v>
      </c>
    </row>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4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true" hidden="true" outlineLevel="0" max="2" min="1" style="198" width="3.71"/>
    <col collapsed="false" customWidth="true" hidden="false" outlineLevel="0" max="3" min="3" style="199" width="3.71"/>
    <col collapsed="false" customWidth="true" hidden="false" outlineLevel="0" max="4" min="4" style="199" width="6.14"/>
    <col collapsed="false" customWidth="true" hidden="false" outlineLevel="0" max="5" min="5" style="199" width="50.71"/>
    <col collapsed="false" customWidth="true" hidden="false" outlineLevel="0" max="6" min="6" style="199" width="33.86"/>
    <col collapsed="false" customWidth="true" hidden="false" outlineLevel="0" max="7" min="7" style="199" width="8.57"/>
    <col collapsed="false" customWidth="true" hidden="false" outlineLevel="0" max="8" min="8" style="199" width="3.71"/>
    <col collapsed="false" customWidth="true" hidden="false" outlineLevel="0" max="9" min="9" style="199" width="5.43"/>
    <col collapsed="false" customWidth="true" hidden="false" outlineLevel="0" max="10" min="10" style="199" width="47.86"/>
    <col collapsed="false" customWidth="true" hidden="false" outlineLevel="0" max="12" min="11" style="199" width="3.71"/>
    <col collapsed="false" customWidth="true" hidden="false" outlineLevel="0" max="13" min="13" style="199" width="5.71"/>
    <col collapsed="false" customWidth="true" hidden="false" outlineLevel="0" max="14" min="14" style="199" width="28.14"/>
    <col collapsed="false" customWidth="true" hidden="false" outlineLevel="0" max="16" min="15" style="199" width="3.71"/>
    <col collapsed="false" customWidth="true" hidden="false" outlineLevel="0" max="17" min="17" style="199" width="5.71"/>
    <col collapsed="false" customWidth="true" hidden="false" outlineLevel="0" max="18" min="18" style="199" width="34.43"/>
    <col collapsed="false" customWidth="true" hidden="false" outlineLevel="0" max="20" min="19" style="199" width="3.71"/>
    <col collapsed="false" customWidth="true" hidden="false" outlineLevel="0" max="21" min="21" style="199" width="5.71"/>
    <col collapsed="false" customWidth="true" hidden="false" outlineLevel="0" max="22" min="22" style="199" width="34.43"/>
    <col collapsed="false" customWidth="true" hidden="false" outlineLevel="0" max="23" min="23" style="199" width="30.71"/>
    <col collapsed="false" customWidth="true" hidden="false" outlineLevel="0" max="24" min="24" style="199" width="3.71"/>
    <col collapsed="false" customWidth="false" hidden="false" outlineLevel="0" max="16384" min="25" style="199" width="9.14"/>
  </cols>
  <sheetData>
    <row r="1" customFormat="false" ht="11.25" hidden="true" customHeight="true" outlineLevel="0" collapsed="false">
      <c r="A1" s="200"/>
    </row>
    <row r="2" customFormat="false" ht="11.25" hidden="true" customHeight="true" outlineLevel="0" collapsed="false"/>
    <row r="3" customFormat="false" ht="11.25" hidden="true" customHeight="true" outlineLevel="0" collapsed="false"/>
    <row r="4" customFormat="false" ht="3" hidden="false" customHeight="true" outlineLevel="0" collapsed="false"/>
    <row r="5" s="202" customFormat="true" ht="29.1" hidden="false" customHeight="true" outlineLevel="0" collapsed="false">
      <c r="A5" s="201"/>
      <c r="B5" s="201"/>
      <c r="D5" s="147" t="s">
        <v>115</v>
      </c>
      <c r="E5" s="147"/>
      <c r="F5" s="147"/>
      <c r="G5" s="147"/>
      <c r="H5" s="147"/>
      <c r="I5" s="147"/>
      <c r="J5" s="147"/>
      <c r="K5" s="203"/>
      <c r="L5" s="204"/>
      <c r="M5" s="204"/>
      <c r="N5" s="204"/>
      <c r="O5" s="204"/>
      <c r="P5" s="204"/>
      <c r="Q5" s="204"/>
      <c r="R5" s="204"/>
      <c r="S5" s="204"/>
      <c r="T5" s="204"/>
      <c r="U5" s="204"/>
      <c r="V5" s="204"/>
      <c r="W5" s="204"/>
    </row>
    <row r="6" s="205" customFormat="true" ht="3" hidden="false" customHeight="true" outlineLevel="0" collapsed="false">
      <c r="A6" s="198"/>
      <c r="B6" s="198"/>
      <c r="D6" s="206"/>
      <c r="E6" s="206"/>
      <c r="F6" s="206"/>
      <c r="G6" s="206"/>
      <c r="H6" s="206"/>
      <c r="I6" s="206"/>
      <c r="J6" s="206"/>
    </row>
    <row r="7" s="205" customFormat="true" ht="5.25" hidden="true" customHeight="true" outlineLevel="0" collapsed="false">
      <c r="A7" s="198"/>
      <c r="B7" s="198"/>
      <c r="E7" s="207"/>
      <c r="F7" s="207"/>
      <c r="G7" s="208"/>
      <c r="H7" s="208"/>
      <c r="I7" s="208"/>
      <c r="J7" s="208"/>
    </row>
    <row r="8" s="205" customFormat="true" ht="5.25" hidden="true" customHeight="true" outlineLevel="0" collapsed="false">
      <c r="A8" s="198"/>
      <c r="B8" s="198"/>
      <c r="E8" s="207"/>
      <c r="F8" s="207"/>
      <c r="G8" s="208"/>
      <c r="H8" s="208"/>
      <c r="I8" s="208"/>
      <c r="J8" s="208"/>
    </row>
    <row r="9" s="205" customFormat="true" ht="5.25" hidden="true" customHeight="true" outlineLevel="0" collapsed="false">
      <c r="A9" s="198"/>
      <c r="B9" s="198"/>
      <c r="E9" s="207"/>
      <c r="F9" s="207"/>
      <c r="G9" s="208"/>
      <c r="H9" s="208"/>
      <c r="I9" s="208"/>
      <c r="J9" s="208"/>
    </row>
    <row r="10" s="205" customFormat="true" ht="5.25" hidden="true" customHeight="false" outlineLevel="0" collapsed="false">
      <c r="A10" s="198"/>
      <c r="B10" s="198"/>
      <c r="E10" s="209"/>
      <c r="F10" s="209"/>
      <c r="G10" s="210"/>
      <c r="H10" s="211"/>
      <c r="I10" s="212"/>
      <c r="J10" s="212"/>
    </row>
    <row r="11" customFormat="false" ht="18.75" hidden="true" customHeight="true" outlineLevel="0" collapsed="false">
      <c r="D11" s="213"/>
      <c r="E11" s="214" t="s">
        <v>116</v>
      </c>
      <c r="F11" s="214"/>
      <c r="G11" s="215" t="s">
        <v>35</v>
      </c>
      <c r="H11" s="216"/>
      <c r="I11" s="217"/>
      <c r="J11" s="213"/>
      <c r="K11" s="153"/>
      <c r="L11" s="213"/>
      <c r="M11" s="213"/>
      <c r="N11" s="153"/>
      <c r="O11" s="153"/>
      <c r="P11" s="213"/>
      <c r="Q11" s="213"/>
      <c r="R11" s="153"/>
      <c r="S11" s="153"/>
      <c r="T11" s="213"/>
      <c r="U11" s="213"/>
      <c r="V11" s="153"/>
    </row>
    <row r="12" s="205" customFormat="true" ht="18.75" hidden="true" customHeight="true" outlineLevel="0" collapsed="false">
      <c r="A12" s="198"/>
      <c r="B12" s="198"/>
      <c r="E12" s="214" t="s">
        <v>117</v>
      </c>
      <c r="F12" s="214"/>
      <c r="G12" s="215" t="s">
        <v>35</v>
      </c>
      <c r="H12" s="216"/>
      <c r="I12" s="211"/>
      <c r="J12" s="207"/>
      <c r="K12" s="218"/>
      <c r="L12" s="218"/>
      <c r="M12" s="218"/>
      <c r="N12" s="219"/>
      <c r="O12" s="218"/>
      <c r="P12" s="218"/>
      <c r="Q12" s="218"/>
      <c r="R12" s="219"/>
      <c r="S12" s="218"/>
      <c r="T12" s="218"/>
      <c r="U12" s="218"/>
      <c r="V12" s="219"/>
    </row>
    <row r="13" s="205" customFormat="true" ht="5.25" hidden="true" customHeight="true" outlineLevel="0" collapsed="false">
      <c r="A13" s="198"/>
      <c r="B13" s="198"/>
      <c r="E13" s="220"/>
      <c r="F13" s="220"/>
      <c r="G13" s="221"/>
      <c r="H13" s="211"/>
      <c r="I13" s="218"/>
      <c r="J13" s="218"/>
      <c r="K13" s="218"/>
      <c r="L13" s="218"/>
      <c r="M13" s="218"/>
      <c r="N13" s="219"/>
      <c r="O13" s="218"/>
      <c r="P13" s="218"/>
      <c r="Q13" s="218"/>
      <c r="R13" s="219"/>
      <c r="S13" s="218"/>
      <c r="T13" s="218"/>
      <c r="U13" s="218"/>
      <c r="V13" s="219"/>
    </row>
    <row r="14" s="205" customFormat="true" ht="5.25" hidden="true" customHeight="true" outlineLevel="0" collapsed="false">
      <c r="A14" s="198"/>
      <c r="B14" s="198"/>
    </row>
    <row r="15" s="205" customFormat="true" ht="5.25" hidden="true" customHeight="true" outlineLevel="0" collapsed="false">
      <c r="A15" s="198"/>
      <c r="B15" s="198"/>
    </row>
    <row r="16" s="202" customFormat="true" ht="3" hidden="false" customHeight="true" outlineLevel="0" collapsed="false">
      <c r="A16" s="201"/>
      <c r="B16" s="201"/>
      <c r="D16" s="222"/>
      <c r="E16" s="222"/>
      <c r="F16" s="222"/>
      <c r="G16" s="222"/>
      <c r="H16" s="222"/>
      <c r="I16" s="222"/>
      <c r="J16" s="222"/>
      <c r="K16" s="222"/>
      <c r="L16" s="222"/>
      <c r="M16" s="222"/>
      <c r="N16" s="222"/>
      <c r="O16" s="222"/>
      <c r="P16" s="222"/>
      <c r="Q16" s="222"/>
      <c r="R16" s="222"/>
      <c r="S16" s="222"/>
      <c r="T16" s="222"/>
      <c r="U16" s="222"/>
      <c r="V16" s="222"/>
      <c r="W16" s="222"/>
    </row>
    <row r="17" customFormat="false" ht="27" hidden="false" customHeight="true" outlineLevel="0" collapsed="false">
      <c r="D17" s="223" t="s">
        <v>95</v>
      </c>
      <c r="E17" s="223" t="s">
        <v>118</v>
      </c>
      <c r="F17" s="223" t="s">
        <v>119</v>
      </c>
      <c r="G17" s="223" t="s">
        <v>120</v>
      </c>
      <c r="H17" s="223" t="s">
        <v>95</v>
      </c>
      <c r="I17" s="223"/>
      <c r="J17" s="223" t="s">
        <v>121</v>
      </c>
      <c r="K17" s="224" t="s">
        <v>122</v>
      </c>
      <c r="L17" s="224"/>
      <c r="M17" s="224"/>
      <c r="N17" s="224"/>
      <c r="O17" s="224" t="s">
        <v>123</v>
      </c>
      <c r="P17" s="224"/>
      <c r="Q17" s="224"/>
      <c r="R17" s="224"/>
      <c r="S17" s="224" t="s">
        <v>124</v>
      </c>
      <c r="T17" s="224"/>
      <c r="U17" s="224"/>
      <c r="V17" s="224"/>
      <c r="W17" s="223" t="s">
        <v>125</v>
      </c>
    </row>
    <row r="18" customFormat="false" ht="30.75" hidden="false" customHeight="true" outlineLevel="0" collapsed="false">
      <c r="D18" s="223"/>
      <c r="E18" s="223"/>
      <c r="F18" s="223"/>
      <c r="G18" s="223"/>
      <c r="H18" s="223"/>
      <c r="I18" s="223"/>
      <c r="J18" s="223"/>
      <c r="K18" s="223" t="s">
        <v>126</v>
      </c>
      <c r="L18" s="223" t="s">
        <v>95</v>
      </c>
      <c r="M18" s="223"/>
      <c r="N18" s="223" t="s">
        <v>127</v>
      </c>
      <c r="O18" s="223" t="s">
        <v>126</v>
      </c>
      <c r="P18" s="223" t="s">
        <v>95</v>
      </c>
      <c r="Q18" s="223"/>
      <c r="R18" s="223" t="s">
        <v>127</v>
      </c>
      <c r="S18" s="223" t="s">
        <v>126</v>
      </c>
      <c r="T18" s="223" t="s">
        <v>95</v>
      </c>
      <c r="U18" s="223"/>
      <c r="V18" s="223" t="s">
        <v>96</v>
      </c>
      <c r="W18" s="223"/>
    </row>
    <row r="19" s="226" customFormat="true" ht="12" hidden="false" customHeight="true" outlineLevel="0" collapsed="false">
      <c r="A19" s="225"/>
      <c r="B19" s="225"/>
      <c r="D19" s="227" t="s">
        <v>97</v>
      </c>
      <c r="E19" s="227" t="s">
        <v>98</v>
      </c>
      <c r="F19" s="227" t="s">
        <v>99</v>
      </c>
      <c r="G19" s="227" t="s">
        <v>100</v>
      </c>
      <c r="H19" s="228" t="s">
        <v>101</v>
      </c>
      <c r="I19" s="228"/>
      <c r="J19" s="227" t="s">
        <v>102</v>
      </c>
      <c r="K19" s="227" t="s">
        <v>103</v>
      </c>
      <c r="L19" s="228" t="s">
        <v>128</v>
      </c>
      <c r="M19" s="228"/>
      <c r="N19" s="227" t="s">
        <v>129</v>
      </c>
      <c r="O19" s="227" t="s">
        <v>130</v>
      </c>
      <c r="P19" s="228" t="s">
        <v>131</v>
      </c>
      <c r="Q19" s="228"/>
      <c r="R19" s="227" t="s">
        <v>132</v>
      </c>
      <c r="S19" s="227" t="s">
        <v>131</v>
      </c>
      <c r="T19" s="228" t="s">
        <v>132</v>
      </c>
      <c r="U19" s="228"/>
      <c r="V19" s="227" t="s">
        <v>133</v>
      </c>
      <c r="W19" s="227" t="s">
        <v>134</v>
      </c>
    </row>
    <row r="20" customFormat="false" ht="14.25" hidden="true" customHeight="true" outlineLevel="0" collapsed="false">
      <c r="C20" s="229"/>
      <c r="D20" s="230" t="n">
        <v>0</v>
      </c>
      <c r="E20" s="231"/>
      <c r="F20" s="231"/>
      <c r="G20" s="232"/>
      <c r="H20" s="233"/>
      <c r="I20" s="233"/>
      <c r="J20" s="234"/>
      <c r="K20" s="232"/>
      <c r="L20" s="234"/>
      <c r="M20" s="234"/>
      <c r="N20" s="235"/>
      <c r="O20" s="232"/>
      <c r="P20" s="234"/>
      <c r="Q20" s="234"/>
      <c r="R20" s="236"/>
      <c r="S20" s="232"/>
      <c r="T20" s="234"/>
      <c r="U20" s="234"/>
      <c r="V20" s="236"/>
      <c r="W20" s="232"/>
      <c r="X20" s="237"/>
    </row>
    <row r="21" s="199" customFormat="true" ht="17.1" hidden="false" customHeight="true" outlineLevel="0" collapsed="false">
      <c r="A21" s="238" t="n">
        <v>13</v>
      </c>
      <c r="C21" s="229"/>
      <c r="D21" s="230" t="n">
        <v>1</v>
      </c>
      <c r="E21" s="239" t="s">
        <v>135</v>
      </c>
      <c r="F21" s="240" t="s">
        <v>136</v>
      </c>
      <c r="G21" s="241" t="s">
        <v>35</v>
      </c>
      <c r="H21" s="230"/>
      <c r="I21" s="230" t="n">
        <v>1</v>
      </c>
      <c r="J21" s="242" t="s">
        <v>137</v>
      </c>
      <c r="K21" s="243" t="s">
        <v>35</v>
      </c>
      <c r="L21" s="234"/>
      <c r="M21" s="234" t="s">
        <v>97</v>
      </c>
      <c r="N21" s="244"/>
      <c r="O21" s="243" t="s">
        <v>35</v>
      </c>
      <c r="P21" s="234"/>
      <c r="Q21" s="234" t="s">
        <v>97</v>
      </c>
      <c r="R21" s="245"/>
      <c r="S21" s="243" t="s">
        <v>35</v>
      </c>
      <c r="T21" s="232"/>
      <c r="U21" s="232" t="s">
        <v>97</v>
      </c>
      <c r="V21" s="245"/>
      <c r="W21" s="246"/>
    </row>
    <row r="22" s="199" customFormat="true" ht="17.1" hidden="false" customHeight="true" outlineLevel="0" collapsed="false">
      <c r="A22" s="238"/>
      <c r="D22" s="230"/>
      <c r="E22" s="239"/>
      <c r="F22" s="240"/>
      <c r="G22" s="241"/>
      <c r="H22" s="230"/>
      <c r="I22" s="230"/>
      <c r="J22" s="242"/>
      <c r="K22" s="243"/>
      <c r="L22" s="234"/>
      <c r="M22" s="234"/>
      <c r="N22" s="244"/>
      <c r="O22" s="243"/>
      <c r="P22" s="234"/>
      <c r="Q22" s="234"/>
      <c r="R22" s="245"/>
      <c r="S22" s="243"/>
      <c r="T22" s="247"/>
      <c r="U22" s="248"/>
      <c r="V22" s="249"/>
      <c r="W22" s="250"/>
    </row>
    <row r="23" s="199" customFormat="true" ht="17.1" hidden="false" customHeight="true" outlineLevel="0" collapsed="false">
      <c r="A23" s="238"/>
      <c r="D23" s="230"/>
      <c r="E23" s="239"/>
      <c r="F23" s="240"/>
      <c r="G23" s="241"/>
      <c r="H23" s="230"/>
      <c r="I23" s="230"/>
      <c r="J23" s="242"/>
      <c r="K23" s="243"/>
      <c r="L23" s="234"/>
      <c r="M23" s="234"/>
      <c r="N23" s="244"/>
      <c r="O23" s="243"/>
      <c r="P23" s="234"/>
      <c r="Q23" s="248"/>
      <c r="R23" s="249"/>
      <c r="S23" s="251"/>
      <c r="T23" s="251"/>
      <c r="U23" s="251"/>
      <c r="V23" s="251"/>
      <c r="W23" s="250"/>
    </row>
    <row r="24" s="199" customFormat="true" ht="17.1" hidden="false" customHeight="true" outlineLevel="0" collapsed="false">
      <c r="A24" s="238"/>
      <c r="D24" s="230"/>
      <c r="E24" s="239"/>
      <c r="F24" s="240"/>
      <c r="G24" s="241"/>
      <c r="H24" s="230"/>
      <c r="I24" s="230"/>
      <c r="J24" s="242"/>
      <c r="K24" s="243"/>
      <c r="L24" s="248"/>
      <c r="M24" s="249"/>
      <c r="N24" s="249"/>
      <c r="O24" s="249"/>
      <c r="P24" s="249"/>
      <c r="Q24" s="249"/>
      <c r="R24" s="249"/>
      <c r="S24" s="251"/>
      <c r="T24" s="251"/>
      <c r="U24" s="251"/>
      <c r="V24" s="251"/>
      <c r="W24" s="250"/>
    </row>
    <row r="25" s="199" customFormat="true" ht="15" hidden="false" customHeight="true" outlineLevel="0" collapsed="false">
      <c r="A25" s="238"/>
      <c r="D25" s="230"/>
      <c r="E25" s="239"/>
      <c r="F25" s="240"/>
      <c r="G25" s="241"/>
      <c r="H25" s="248"/>
      <c r="I25" s="249"/>
      <c r="J25" s="249"/>
      <c r="K25" s="249"/>
      <c r="L25" s="249"/>
      <c r="M25" s="249"/>
      <c r="N25" s="249"/>
      <c r="O25" s="249"/>
      <c r="P25" s="249"/>
      <c r="Q25" s="249"/>
      <c r="R25" s="249"/>
      <c r="S25" s="251"/>
      <c r="T25" s="251"/>
      <c r="U25" s="251"/>
      <c r="V25" s="251"/>
      <c r="W25" s="250"/>
    </row>
    <row r="26" customFormat="false" ht="17.1" hidden="false" customHeight="true" outlineLevel="0" collapsed="false">
      <c r="D26" s="248"/>
      <c r="E26" s="249"/>
      <c r="F26" s="249"/>
      <c r="G26" s="249"/>
      <c r="H26" s="249"/>
      <c r="I26" s="249"/>
      <c r="J26" s="249"/>
      <c r="K26" s="249"/>
      <c r="L26" s="249"/>
      <c r="M26" s="249"/>
      <c r="N26" s="249"/>
      <c r="O26" s="249"/>
      <c r="P26" s="249"/>
      <c r="Q26" s="249"/>
      <c r="R26" s="249"/>
      <c r="S26" s="249"/>
      <c r="T26" s="249"/>
      <c r="U26" s="249"/>
      <c r="V26" s="249"/>
      <c r="W26" s="250"/>
    </row>
    <row r="27" customFormat="false" ht="3" hidden="false" customHeight="true" outlineLevel="0" collapsed="false"/>
    <row r="28" customFormat="false" ht="11.25" hidden="true" customHeight="true" outlineLevel="0" collapsed="false"/>
    <row r="29" customFormat="false" ht="0.95" hidden="false" customHeight="true" outlineLevel="0" collapsed="false"/>
    <row r="30" customFormat="false" ht="23.25" hidden="false" customHeight="true" outlineLevel="0" collapsed="false"/>
    <row r="31" customFormat="false" ht="3" hidden="false" customHeight="true" outlineLevel="0" collapsed="false"/>
    <row r="32" customFormat="false" ht="17.1" hidden="false" customHeight="true" outlineLevel="0" collapsed="false">
      <c r="E32" s="252" t="s">
        <v>138</v>
      </c>
      <c r="F32" s="252"/>
      <c r="G32" s="252"/>
      <c r="H32" s="252"/>
      <c r="I32" s="252"/>
      <c r="J32" s="252"/>
      <c r="K32" s="252"/>
      <c r="L32" s="252"/>
      <c r="M32" s="252"/>
      <c r="N32" s="252"/>
      <c r="O32" s="252"/>
      <c r="P32" s="252"/>
      <c r="Q32" s="252"/>
      <c r="R32" s="252"/>
      <c r="S32" s="252"/>
      <c r="T32" s="252"/>
      <c r="U32" s="252"/>
      <c r="V32" s="252"/>
      <c r="W32" s="252"/>
    </row>
    <row r="33" customFormat="false" ht="36.95" hidden="false" customHeight="true" outlineLevel="0" collapsed="false">
      <c r="E33" s="253" t="s">
        <v>139</v>
      </c>
      <c r="F33" s="253"/>
      <c r="G33" s="253"/>
      <c r="H33" s="253"/>
      <c r="I33" s="253"/>
      <c r="J33" s="253"/>
      <c r="K33" s="253"/>
      <c r="L33" s="253"/>
      <c r="M33" s="253"/>
      <c r="N33" s="253"/>
      <c r="O33" s="253"/>
      <c r="P33" s="253"/>
      <c r="Q33" s="253"/>
      <c r="R33" s="253"/>
      <c r="S33" s="253"/>
      <c r="T33" s="253"/>
      <c r="U33" s="253"/>
      <c r="V33" s="253"/>
      <c r="W33" s="253"/>
    </row>
    <row r="34" customFormat="false" ht="17.1" hidden="false" customHeight="true" outlineLevel="0" collapsed="false">
      <c r="E34" s="253" t="s">
        <v>140</v>
      </c>
      <c r="F34" s="253"/>
      <c r="G34" s="253"/>
      <c r="H34" s="253"/>
      <c r="I34" s="253"/>
      <c r="J34" s="253"/>
      <c r="K34" s="253"/>
      <c r="L34" s="253"/>
      <c r="M34" s="253"/>
      <c r="N34" s="253"/>
      <c r="O34" s="253"/>
      <c r="P34" s="253"/>
      <c r="Q34" s="253"/>
      <c r="R34" s="253"/>
      <c r="S34" s="253"/>
      <c r="T34" s="253"/>
      <c r="U34" s="253"/>
      <c r="V34" s="253"/>
      <c r="W34" s="253"/>
    </row>
    <row r="35" customFormat="false" ht="27" hidden="false" customHeight="true" outlineLevel="0" collapsed="false">
      <c r="E35" s="253" t="s">
        <v>141</v>
      </c>
      <c r="F35" s="253"/>
      <c r="G35" s="253"/>
      <c r="H35" s="253"/>
      <c r="I35" s="253"/>
      <c r="J35" s="253"/>
      <c r="K35" s="253"/>
      <c r="L35" s="253"/>
      <c r="M35" s="253"/>
      <c r="N35" s="253"/>
      <c r="O35" s="253"/>
      <c r="P35" s="253"/>
      <c r="Q35" s="253"/>
      <c r="R35" s="253"/>
      <c r="S35" s="253"/>
      <c r="T35" s="253"/>
      <c r="U35" s="253"/>
      <c r="V35" s="253"/>
      <c r="W35" s="253"/>
    </row>
    <row r="36" customFormat="false" ht="17.1" hidden="false" customHeight="true" outlineLevel="0" collapsed="false">
      <c r="E36" s="253" t="s">
        <v>142</v>
      </c>
      <c r="F36" s="253"/>
      <c r="G36" s="253"/>
      <c r="H36" s="253"/>
      <c r="I36" s="253"/>
      <c r="J36" s="253"/>
      <c r="K36" s="253"/>
      <c r="L36" s="253"/>
      <c r="M36" s="253"/>
      <c r="N36" s="253"/>
      <c r="O36" s="253"/>
      <c r="P36" s="253"/>
      <c r="Q36" s="253"/>
      <c r="R36" s="253"/>
      <c r="S36" s="253"/>
      <c r="T36" s="253"/>
      <c r="U36" s="253"/>
      <c r="V36" s="253"/>
      <c r="W36" s="253"/>
    </row>
    <row r="37" customFormat="false" ht="15" hidden="false" customHeight="true" outlineLevel="0" collapsed="false">
      <c r="E37" s="254"/>
      <c r="F37" s="255"/>
      <c r="G37" s="255"/>
      <c r="H37" s="255"/>
      <c r="I37" s="255"/>
      <c r="J37" s="255"/>
      <c r="K37" s="255"/>
      <c r="L37" s="255"/>
      <c r="M37" s="255"/>
      <c r="N37" s="255"/>
      <c r="O37" s="255"/>
      <c r="P37" s="255"/>
      <c r="Q37" s="255"/>
      <c r="R37" s="255"/>
      <c r="S37" s="255"/>
      <c r="T37" s="255"/>
      <c r="U37" s="255"/>
      <c r="V37" s="255"/>
      <c r="W37" s="255"/>
    </row>
    <row r="38" customFormat="false" ht="15" hidden="false" customHeight="true" outlineLevel="0" collapsed="false">
      <c r="E38" s="252" t="s">
        <v>143</v>
      </c>
      <c r="F38" s="252"/>
      <c r="G38" s="252"/>
      <c r="H38" s="252"/>
      <c r="I38" s="252"/>
      <c r="J38" s="252"/>
      <c r="K38" s="252"/>
      <c r="L38" s="252"/>
      <c r="M38" s="252"/>
      <c r="N38" s="252"/>
      <c r="O38" s="252"/>
      <c r="P38" s="252"/>
      <c r="Q38" s="252"/>
      <c r="R38" s="252"/>
      <c r="S38" s="252"/>
      <c r="T38" s="252"/>
      <c r="U38" s="252"/>
      <c r="V38" s="252"/>
      <c r="W38" s="252"/>
    </row>
    <row r="39" customFormat="false" ht="17.1" hidden="false" customHeight="true" outlineLevel="0" collapsed="false">
      <c r="E39" s="253" t="s">
        <v>144</v>
      </c>
      <c r="F39" s="253"/>
      <c r="G39" s="253"/>
      <c r="H39" s="253"/>
      <c r="I39" s="253"/>
      <c r="J39" s="253"/>
      <c r="K39" s="253"/>
      <c r="L39" s="253"/>
      <c r="M39" s="253"/>
      <c r="N39" s="253"/>
      <c r="O39" s="253"/>
      <c r="P39" s="253"/>
      <c r="Q39" s="253"/>
      <c r="R39" s="253"/>
      <c r="S39" s="253"/>
      <c r="T39" s="253"/>
      <c r="U39" s="253"/>
      <c r="V39" s="253"/>
      <c r="W39" s="253"/>
    </row>
    <row r="40" customFormat="false" ht="17.1" hidden="false" customHeight="true" outlineLevel="0" collapsed="false">
      <c r="E40" s="253" t="s">
        <v>145</v>
      </c>
      <c r="F40" s="253"/>
      <c r="G40" s="253"/>
      <c r="H40" s="253"/>
      <c r="I40" s="253"/>
      <c r="J40" s="253"/>
      <c r="K40" s="253"/>
      <c r="L40" s="253"/>
      <c r="M40" s="253"/>
      <c r="N40" s="253"/>
      <c r="O40" s="253"/>
      <c r="P40" s="253"/>
      <c r="Q40" s="253"/>
      <c r="R40" s="253"/>
      <c r="S40" s="253"/>
      <c r="T40" s="253"/>
      <c r="U40" s="253"/>
      <c r="V40" s="253"/>
      <c r="W40" s="253"/>
    </row>
  </sheetData>
  <sheetProtection sheet="true" password="fa9c" objects="true" scenarios="true" formatColumns="false" formatRows="false"/>
  <mergeCells count="53">
    <mergeCell ref="D5:J5"/>
    <mergeCell ref="D6:J6"/>
    <mergeCell ref="E7:F7"/>
    <mergeCell ref="G7:J7"/>
    <mergeCell ref="E8:F8"/>
    <mergeCell ref="G8:J8"/>
    <mergeCell ref="E9:F9"/>
    <mergeCell ref="G9:J9"/>
    <mergeCell ref="E10:F10"/>
    <mergeCell ref="E11:F11"/>
    <mergeCell ref="E12:F12"/>
    <mergeCell ref="E13:F13"/>
    <mergeCell ref="D17:D18"/>
    <mergeCell ref="E17:E18"/>
    <mergeCell ref="F17:F18"/>
    <mergeCell ref="G17:G18"/>
    <mergeCell ref="H17:I18"/>
    <mergeCell ref="J17:J18"/>
    <mergeCell ref="K17:N17"/>
    <mergeCell ref="O17:R17"/>
    <mergeCell ref="S17:V17"/>
    <mergeCell ref="W17:W18"/>
    <mergeCell ref="L18:M18"/>
    <mergeCell ref="P18:Q18"/>
    <mergeCell ref="T18:U18"/>
    <mergeCell ref="H19:I19"/>
    <mergeCell ref="L19:M19"/>
    <mergeCell ref="P19:Q19"/>
    <mergeCell ref="T19:U19"/>
    <mergeCell ref="D21:D25"/>
    <mergeCell ref="E21:E25"/>
    <mergeCell ref="F21:F25"/>
    <mergeCell ref="G21:G25"/>
    <mergeCell ref="H21:H24"/>
    <mergeCell ref="I21:I24"/>
    <mergeCell ref="J21:J24"/>
    <mergeCell ref="K21:K24"/>
    <mergeCell ref="L21:L23"/>
    <mergeCell ref="M21:M23"/>
    <mergeCell ref="N21:N23"/>
    <mergeCell ref="O21:O23"/>
    <mergeCell ref="P21:P22"/>
    <mergeCell ref="Q21:Q22"/>
    <mergeCell ref="R21:R22"/>
    <mergeCell ref="S21:S22"/>
    <mergeCell ref="E32:W32"/>
    <mergeCell ref="E33:W33"/>
    <mergeCell ref="E34:W34"/>
    <mergeCell ref="E35:W35"/>
    <mergeCell ref="E36:W36"/>
    <mergeCell ref="E38:W38"/>
    <mergeCell ref="E39:W39"/>
    <mergeCell ref="E40:W40"/>
  </mergeCells>
  <dataValidations count="4">
    <dataValidation allowBlank="true" error="Допускается ввод не более 900 символов!" errorStyle="stop" errorTitle="Ошибка" operator="lessThanOrEqual" showDropDown="false" showErrorMessage="true" showInputMessage="true" sqref="J21:J22 R21:R22 V21:W21 J23:J24" type="textLength">
      <formula1>900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G10:G12 G21:G22 K21:K22 O21:O22 S21:S22" type="none">
      <formula1>0</formula1>
      <formula2>0</formula2>
    </dataValidation>
    <dataValidation allowBlank="true" error="Выберите значение из списка" errorStyle="stop" errorTitle="Ошибка" operator="between"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howDropDown="false" showErrorMessage="true" showInputMessage="true" sqref="N21:N23" type="list">
      <formula1>0</formula1>
      <formula2>0</formula2>
    </dataValidation>
    <dataValidation allowBlank="true" errorStyle="stop" operator="between" prompt="Выберите виды деятельности, выполнив двойной щелчок левой кнопки мыши по ячейке." showDropDown="false" showErrorMessage="true" showInputMessage="true" sqref="F21" type="none">
      <formula1>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4453125" defaultRowHeight="11.25" zeroHeight="false" outlineLevelRow="0" outlineLevelCol="0"/>
  <cols>
    <col collapsed="false" customWidth="false" hidden="false" outlineLevel="0" max="16384" min="1" style="1" width="9.14"/>
  </cols>
  <sheetData>
    <row r="1" customFormat="false" ht="11.25" hidden="false" customHeight="false" outlineLevel="0" collapsed="false">
      <c r="A1" s="693"/>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C99"/>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row r="1" customFormat="false" ht="11.25" hidden="false" customHeight="false" outlineLevel="0" collapsed="false">
      <c r="A1" s="698"/>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75390625" defaultRowHeight="11.2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true" hidden="true" outlineLevel="0" max="1" min="1" style="256" width="3.71"/>
    <col collapsed="false" customWidth="true" hidden="true" outlineLevel="0" max="4" min="2" style="134" width="3.71"/>
    <col collapsed="false" customWidth="true" hidden="false" outlineLevel="0" max="5" min="5" style="257" width="3.71"/>
    <col collapsed="false" customWidth="true" hidden="false" outlineLevel="0" max="6" min="6" style="129" width="9.71"/>
    <col collapsed="false" customWidth="true" hidden="false" outlineLevel="0" max="7" min="7" style="129" width="37.71"/>
    <col collapsed="false" customWidth="true" hidden="false" outlineLevel="0" max="8" min="8" style="129" width="66.86"/>
    <col collapsed="false" customWidth="true" hidden="false" outlineLevel="0" max="9" min="9" style="129" width="115.71"/>
    <col collapsed="false" customWidth="false" hidden="false" outlineLevel="0" max="11" min="10" style="134" width="10.57"/>
    <col collapsed="false" customWidth="true" hidden="false" outlineLevel="0" max="12" min="12" style="134" width="11.14"/>
    <col collapsed="false" customWidth="false" hidden="false" outlineLevel="0" max="14" min="13" style="134" width="10.57"/>
    <col collapsed="false" customWidth="false" hidden="false" outlineLevel="0" max="16384" min="15" style="129" width="10.57"/>
  </cols>
  <sheetData>
    <row r="1" customFormat="false" ht="3" hidden="false" customHeight="true" outlineLevel="0" collapsed="false">
      <c r="A1" s="256" t="s">
        <v>97</v>
      </c>
    </row>
    <row r="2" customFormat="false" ht="22.5" hidden="false" customHeight="true" outlineLevel="0" collapsed="false">
      <c r="F2" s="258" t="s">
        <v>146</v>
      </c>
      <c r="G2" s="258"/>
      <c r="H2" s="258"/>
      <c r="I2" s="148"/>
    </row>
    <row r="3" customFormat="false" ht="3" hidden="false" customHeight="true" outlineLevel="0" collapsed="false"/>
    <row r="4" s="260" customFormat="true" ht="11.25" hidden="false" customHeight="true" outlineLevel="0" collapsed="false">
      <c r="A4" s="259"/>
      <c r="B4" s="259"/>
      <c r="C4" s="259"/>
      <c r="D4" s="259"/>
      <c r="F4" s="156" t="s">
        <v>147</v>
      </c>
      <c r="G4" s="156"/>
      <c r="H4" s="156"/>
      <c r="I4" s="261" t="s">
        <v>148</v>
      </c>
      <c r="J4" s="259"/>
      <c r="K4" s="259"/>
      <c r="L4" s="259"/>
      <c r="M4" s="259"/>
      <c r="N4" s="259"/>
    </row>
    <row r="5" s="260" customFormat="true" ht="11.25" hidden="false" customHeight="true" outlineLevel="0" collapsed="false">
      <c r="A5" s="259"/>
      <c r="B5" s="259"/>
      <c r="C5" s="259"/>
      <c r="D5" s="259"/>
      <c r="F5" s="261" t="s">
        <v>95</v>
      </c>
      <c r="G5" s="262" t="s">
        <v>149</v>
      </c>
      <c r="H5" s="263" t="s">
        <v>21</v>
      </c>
      <c r="I5" s="261"/>
      <c r="J5" s="259"/>
      <c r="K5" s="259"/>
      <c r="L5" s="259"/>
      <c r="M5" s="259"/>
      <c r="N5" s="259"/>
    </row>
    <row r="6" s="260" customFormat="true" ht="12" hidden="false" customHeight="true" outlineLevel="0" collapsed="false">
      <c r="A6" s="259"/>
      <c r="B6" s="259"/>
      <c r="C6" s="259"/>
      <c r="D6" s="259"/>
      <c r="F6" s="227" t="s">
        <v>97</v>
      </c>
      <c r="G6" s="264" t="n">
        <v>2</v>
      </c>
      <c r="H6" s="265" t="n">
        <v>3</v>
      </c>
      <c r="I6" s="266" t="n">
        <v>4</v>
      </c>
      <c r="J6" s="259" t="n">
        <v>4</v>
      </c>
      <c r="K6" s="259"/>
      <c r="L6" s="259"/>
      <c r="M6" s="259"/>
      <c r="N6" s="259"/>
    </row>
    <row r="7" s="260" customFormat="true" ht="18.75" hidden="false" customHeight="false" outlineLevel="0" collapsed="false">
      <c r="A7" s="259"/>
      <c r="B7" s="259"/>
      <c r="C7" s="259"/>
      <c r="D7" s="259"/>
      <c r="F7" s="267" t="n">
        <v>1</v>
      </c>
      <c r="G7" s="268" t="s">
        <v>150</v>
      </c>
      <c r="H7" s="269" t="e">
        <f aca="false">IF(#NAME?="","",#NAME?)</f>
        <v>#N/A</v>
      </c>
      <c r="I7" s="270" t="s">
        <v>151</v>
      </c>
      <c r="J7" s="271"/>
      <c r="K7" s="259"/>
      <c r="L7" s="259"/>
      <c r="M7" s="259"/>
      <c r="N7" s="259"/>
    </row>
    <row r="8" s="260" customFormat="true" ht="45" hidden="false" customHeight="false" outlineLevel="0" collapsed="false">
      <c r="A8" s="272" t="n">
        <v>1</v>
      </c>
      <c r="B8" s="259"/>
      <c r="C8" s="259"/>
      <c r="D8" s="259"/>
      <c r="F8" s="267" t="e">
        <f aca="false">"2." &amp;mergeValue()</f>
        <v>#VALUE!</v>
      </c>
      <c r="G8" s="268" t="s">
        <v>152</v>
      </c>
      <c r="H8" s="269"/>
      <c r="I8" s="270" t="s">
        <v>153</v>
      </c>
      <c r="J8" s="271"/>
      <c r="K8" s="259"/>
      <c r="L8" s="259"/>
      <c r="M8" s="259"/>
      <c r="N8" s="259"/>
    </row>
    <row r="9" s="260" customFormat="true" ht="22.5" hidden="false" customHeight="false" outlineLevel="0" collapsed="false">
      <c r="A9" s="272"/>
      <c r="B9" s="259"/>
      <c r="C9" s="259"/>
      <c r="D9" s="259"/>
      <c r="F9" s="267" t="e">
        <f aca="false">"3." &amp;mergeValue()</f>
        <v>#VALUE!</v>
      </c>
      <c r="G9" s="268" t="s">
        <v>154</v>
      </c>
      <c r="H9" s="269"/>
      <c r="I9" s="270" t="s">
        <v>155</v>
      </c>
      <c r="J9" s="271"/>
      <c r="K9" s="259"/>
      <c r="L9" s="259"/>
      <c r="M9" s="259"/>
      <c r="N9" s="259"/>
    </row>
    <row r="10" s="260" customFormat="true" ht="22.5" hidden="false" customHeight="false" outlineLevel="0" collapsed="false">
      <c r="A10" s="272"/>
      <c r="B10" s="259"/>
      <c r="C10" s="259"/>
      <c r="D10" s="259"/>
      <c r="F10" s="267" t="e">
        <f aca="false">"4."&amp;mergeValue()</f>
        <v>#VALUE!</v>
      </c>
      <c r="G10" s="268" t="s">
        <v>156</v>
      </c>
      <c r="H10" s="263" t="s">
        <v>157</v>
      </c>
      <c r="I10" s="270"/>
      <c r="J10" s="271"/>
      <c r="K10" s="259"/>
      <c r="L10" s="259"/>
      <c r="M10" s="259"/>
      <c r="N10" s="259"/>
    </row>
    <row r="11" s="260" customFormat="true" ht="18.75" hidden="false" customHeight="false" outlineLevel="0" collapsed="false">
      <c r="A11" s="272"/>
      <c r="B11" s="272" t="n">
        <v>1</v>
      </c>
      <c r="C11" s="272"/>
      <c r="D11" s="272"/>
      <c r="F11" s="267" t="e">
        <f aca="false">"4."&amp;mergeValue() &amp;"."&amp;mergeValue()</f>
        <v>#VALUE!</v>
      </c>
      <c r="G11" s="273" t="s">
        <v>158</v>
      </c>
      <c r="H11" s="269" t="e">
        <f aca="false">IF(#NAME?="","",#NAME?)</f>
        <v>#N/A</v>
      </c>
      <c r="I11" s="270" t="s">
        <v>159</v>
      </c>
      <c r="J11" s="271"/>
      <c r="K11" s="259"/>
      <c r="L11" s="259"/>
      <c r="M11" s="259"/>
      <c r="N11" s="259"/>
    </row>
    <row r="12" s="260" customFormat="true" ht="22.5" hidden="false" customHeight="false" outlineLevel="0" collapsed="false">
      <c r="A12" s="272"/>
      <c r="B12" s="272"/>
      <c r="C12" s="272" t="n">
        <v>1</v>
      </c>
      <c r="D12" s="272"/>
      <c r="F12" s="267" t="e">
        <f aca="false">"4."&amp;mergeValue() &amp;"."&amp;mergeValue()&amp;"."&amp;mergeValue()</f>
        <v>#VALUE!</v>
      </c>
      <c r="G12" s="274" t="s">
        <v>160</v>
      </c>
      <c r="H12" s="269"/>
      <c r="I12" s="270" t="s">
        <v>161</v>
      </c>
      <c r="J12" s="271"/>
      <c r="K12" s="259"/>
      <c r="L12" s="259"/>
      <c r="M12" s="259"/>
      <c r="N12" s="259"/>
    </row>
    <row r="13" s="260" customFormat="true" ht="39" hidden="false" customHeight="true" outlineLevel="0" collapsed="false">
      <c r="A13" s="272"/>
      <c r="B13" s="272"/>
      <c r="C13" s="272"/>
      <c r="D13" s="272" t="n">
        <v>1</v>
      </c>
      <c r="F13" s="267" t="e">
        <f aca="false">"4."&amp;mergeValue() &amp;"."&amp;mergeValue()&amp;"."&amp;mergeValue()&amp;"."&amp;mergeValue()</f>
        <v>#VALUE!</v>
      </c>
      <c r="G13" s="275" t="s">
        <v>162</v>
      </c>
      <c r="H13" s="269"/>
      <c r="I13" s="276" t="s">
        <v>163</v>
      </c>
      <c r="J13" s="271"/>
      <c r="K13" s="259"/>
      <c r="L13" s="259"/>
      <c r="M13" s="259"/>
      <c r="N13" s="259"/>
    </row>
    <row r="14" s="260" customFormat="true" ht="18.75" hidden="false" customHeight="false" outlineLevel="0" collapsed="false">
      <c r="A14" s="272"/>
      <c r="B14" s="272"/>
      <c r="C14" s="272"/>
      <c r="D14" s="272"/>
      <c r="F14" s="277"/>
      <c r="G14" s="278" t="s">
        <v>164</v>
      </c>
      <c r="H14" s="279"/>
      <c r="I14" s="276"/>
      <c r="J14" s="271"/>
      <c r="K14" s="259"/>
      <c r="L14" s="259"/>
      <c r="M14" s="259"/>
      <c r="N14" s="259"/>
    </row>
    <row r="15" s="260" customFormat="true" ht="18.75" hidden="false" customHeight="false" outlineLevel="0" collapsed="false">
      <c r="A15" s="272"/>
      <c r="B15" s="272"/>
      <c r="C15" s="272"/>
      <c r="D15" s="272"/>
      <c r="F15" s="280"/>
      <c r="G15" s="281" t="s">
        <v>165</v>
      </c>
      <c r="H15" s="282"/>
      <c r="I15" s="283"/>
      <c r="J15" s="271"/>
      <c r="K15" s="259"/>
      <c r="L15" s="259"/>
      <c r="M15" s="259"/>
      <c r="N15" s="259"/>
    </row>
    <row r="16" s="260" customFormat="true" ht="18.75" hidden="false" customHeight="false" outlineLevel="0" collapsed="false">
      <c r="A16" s="272"/>
      <c r="B16" s="259"/>
      <c r="C16" s="259"/>
      <c r="D16" s="259"/>
      <c r="F16" s="277"/>
      <c r="G16" s="179" t="s">
        <v>166</v>
      </c>
      <c r="H16" s="284"/>
      <c r="I16" s="285"/>
      <c r="J16" s="271"/>
      <c r="K16" s="259"/>
      <c r="L16" s="259"/>
      <c r="M16" s="259"/>
      <c r="N16" s="259"/>
    </row>
    <row r="17" s="260" customFormat="true" ht="18.75" hidden="false" customHeight="false" outlineLevel="0" collapsed="false">
      <c r="A17" s="259"/>
      <c r="B17" s="259"/>
      <c r="C17" s="259"/>
      <c r="D17" s="259"/>
      <c r="F17" s="277"/>
      <c r="G17" s="286" t="s">
        <v>167</v>
      </c>
      <c r="H17" s="284"/>
      <c r="I17" s="285"/>
      <c r="J17" s="271"/>
      <c r="K17" s="259"/>
      <c r="L17" s="259"/>
      <c r="M17" s="259"/>
      <c r="N17" s="259"/>
    </row>
    <row r="18" s="237" customFormat="true" ht="3" hidden="false" customHeight="true" outlineLevel="0" collapsed="false">
      <c r="A18" s="200"/>
      <c r="B18" s="200"/>
      <c r="C18" s="200"/>
      <c r="D18" s="200"/>
      <c r="F18" s="287"/>
      <c r="G18" s="288"/>
      <c r="H18" s="289"/>
      <c r="I18" s="290"/>
      <c r="J18" s="200"/>
      <c r="K18" s="200"/>
      <c r="L18" s="200"/>
      <c r="M18" s="200"/>
      <c r="N18" s="200"/>
    </row>
    <row r="19" s="237" customFormat="true" ht="15" hidden="false" customHeight="true" outlineLevel="0" collapsed="false">
      <c r="A19" s="200"/>
      <c r="B19" s="200"/>
      <c r="C19" s="200"/>
      <c r="D19" s="200"/>
      <c r="F19" s="291"/>
      <c r="G19" s="292" t="s">
        <v>168</v>
      </c>
      <c r="H19" s="292"/>
      <c r="I19" s="293"/>
      <c r="J19" s="200"/>
      <c r="K19" s="200"/>
      <c r="L19" s="200"/>
      <c r="M19" s="200"/>
      <c r="N19" s="200"/>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Style="stop"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B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7421875" defaultRowHeight="14.25" zeroHeight="false" outlineLevelRow="0" outlineLevelCol="0"/>
  <cols>
    <col collapsed="false" customWidth="false" hidden="true" outlineLevel="0" max="6" min="1" style="134" width="10.57"/>
    <col collapsed="false" customWidth="true" hidden="true" outlineLevel="0" max="8" min="7" style="256" width="9.14"/>
    <col collapsed="false" customWidth="true" hidden="false" outlineLevel="0" max="9" min="9" style="294" width="3.71"/>
    <col collapsed="false" customWidth="true" hidden="false" outlineLevel="0" max="11" min="10" style="257" width="3.71"/>
    <col collapsed="false" customWidth="true" hidden="false" outlineLevel="0" max="12" min="12" style="129" width="12.71"/>
    <col collapsed="false" customWidth="true" hidden="false" outlineLevel="0" max="13" min="13" style="129" width="44.71"/>
    <col collapsed="false" customWidth="true" hidden="true" outlineLevel="0" max="14" min="14" style="129" width="1.71"/>
    <col collapsed="false" customWidth="true" hidden="true" outlineLevel="0" max="15" min="15" style="129" width="29.71"/>
    <col collapsed="false" customWidth="true" hidden="true" outlineLevel="0" max="17" min="16" style="129" width="23.71"/>
    <col collapsed="false" customWidth="true" hidden="false" outlineLevel="0" max="18" min="18" style="129" width="11.71"/>
    <col collapsed="false" customWidth="true" hidden="false" outlineLevel="0" max="19" min="19" style="129" width="3.71"/>
    <col collapsed="false" customWidth="true" hidden="false" outlineLevel="0" max="20" min="20" style="129" width="11.71"/>
    <col collapsed="false" customWidth="true" hidden="true" outlineLevel="0" max="21" min="21" style="129" width="8.57"/>
    <col collapsed="false" customWidth="true" hidden="false" outlineLevel="0" max="22" min="22" style="129" width="4.71"/>
    <col collapsed="false" customWidth="true" hidden="false" outlineLevel="0" max="23" min="23" style="129" width="115.71"/>
    <col collapsed="false" customWidth="false" hidden="false" outlineLevel="0" max="25" min="24" style="134" width="10.57"/>
    <col collapsed="false" customWidth="true" hidden="false" outlineLevel="0" max="26" min="26" style="134" width="11.14"/>
    <col collapsed="false" customWidth="false" hidden="false" outlineLevel="0" max="28" min="27" style="134" width="10.57"/>
    <col collapsed="false" customWidth="false" hidden="false" outlineLevel="0" max="16384" min="29" style="129" width="10.57"/>
  </cols>
  <sheetData>
    <row r="1" customFormat="false" ht="14.25" hidden="true" customHeight="false" outlineLevel="0" collapsed="false">
      <c r="Q1" s="295"/>
      <c r="R1" s="295"/>
    </row>
    <row r="2" customFormat="false" ht="14.25" hidden="true" customHeight="false" outlineLevel="0" collapsed="false">
      <c r="U2" s="295"/>
    </row>
    <row r="3" customFormat="false" ht="14.25" hidden="true" customHeight="false" outlineLevel="0" collapsed="false"/>
    <row r="4" customFormat="false" ht="3" hidden="false" customHeight="true" outlineLevel="0" collapsed="false">
      <c r="J4" s="296"/>
      <c r="K4" s="296"/>
      <c r="L4" s="297"/>
      <c r="M4" s="297"/>
      <c r="N4" s="297"/>
      <c r="O4" s="144"/>
      <c r="P4" s="144"/>
      <c r="Q4" s="144"/>
      <c r="R4" s="144"/>
      <c r="S4" s="144"/>
      <c r="T4" s="144"/>
      <c r="U4" s="144"/>
    </row>
    <row r="5" customFormat="false" ht="22.5" hidden="false" customHeight="true" outlineLevel="0" collapsed="false">
      <c r="J5" s="296"/>
      <c r="K5" s="296"/>
      <c r="L5" s="298" t="s">
        <v>169</v>
      </c>
      <c r="M5" s="298"/>
      <c r="N5" s="298"/>
      <c r="O5" s="298"/>
      <c r="P5" s="298"/>
      <c r="Q5" s="298"/>
      <c r="R5" s="298"/>
      <c r="S5" s="298"/>
      <c r="T5" s="298"/>
      <c r="U5" s="299"/>
    </row>
    <row r="6" customFormat="false" ht="3" hidden="false" customHeight="true" outlineLevel="0" collapsed="false">
      <c r="J6" s="296"/>
      <c r="K6" s="296"/>
      <c r="L6" s="297"/>
      <c r="M6" s="297"/>
      <c r="N6" s="297"/>
      <c r="O6" s="300"/>
      <c r="P6" s="300"/>
      <c r="Q6" s="300"/>
      <c r="R6" s="300"/>
      <c r="S6" s="300"/>
      <c r="T6" s="300"/>
      <c r="U6" s="300"/>
      <c r="V6" s="144"/>
    </row>
    <row r="7" s="260" customFormat="true" ht="22.5" hidden="false" customHeight="false" outlineLevel="0" collapsed="false">
      <c r="A7" s="259"/>
      <c r="B7" s="259"/>
      <c r="C7" s="259"/>
      <c r="D7" s="259"/>
      <c r="E7" s="259"/>
      <c r="F7" s="259"/>
      <c r="G7" s="259"/>
      <c r="H7" s="259"/>
      <c r="L7" s="301"/>
      <c r="M7" s="302" t="s">
        <v>47</v>
      </c>
      <c r="N7" s="303"/>
      <c r="O7" s="304" t="e">
        <f aca="false">IF(#NAME?="",IF(#NAME?="","",#NAME?),#NAME?)</f>
        <v>#N/A</v>
      </c>
      <c r="P7" s="304"/>
      <c r="Q7" s="304"/>
      <c r="R7" s="304"/>
      <c r="S7" s="304"/>
      <c r="T7" s="304"/>
      <c r="U7" s="305"/>
      <c r="V7" s="305"/>
      <c r="W7" s="306"/>
      <c r="X7" s="259"/>
      <c r="Y7" s="259"/>
      <c r="Z7" s="259"/>
      <c r="AA7" s="259"/>
      <c r="AB7" s="259"/>
    </row>
    <row r="8" s="260" customFormat="true" ht="18.75" hidden="false" customHeight="false" outlineLevel="0" collapsed="false">
      <c r="A8" s="259"/>
      <c r="B8" s="259"/>
      <c r="C8" s="259"/>
      <c r="D8" s="259"/>
      <c r="E8" s="259"/>
      <c r="F8" s="259"/>
      <c r="G8" s="259"/>
      <c r="H8" s="259"/>
      <c r="L8" s="301"/>
      <c r="M8" s="302" t="s">
        <v>49</v>
      </c>
      <c r="N8" s="303"/>
      <c r="O8" s="304" t="e">
        <f aca="false">IF(#NAME?="",IF(#NAME?="","",#NAME?),#NAME?)</f>
        <v>#N/A</v>
      </c>
      <c r="P8" s="304"/>
      <c r="Q8" s="304"/>
      <c r="R8" s="304"/>
      <c r="S8" s="304"/>
      <c r="T8" s="304"/>
      <c r="U8" s="305"/>
      <c r="V8" s="305"/>
      <c r="W8" s="306"/>
      <c r="X8" s="259"/>
      <c r="Y8" s="259"/>
      <c r="Z8" s="259"/>
      <c r="AA8" s="259"/>
      <c r="AB8" s="259"/>
    </row>
    <row r="9" s="260" customFormat="true" ht="18.75" hidden="false" customHeight="false" outlineLevel="0" collapsed="false">
      <c r="A9" s="259"/>
      <c r="B9" s="259"/>
      <c r="C9" s="259"/>
      <c r="D9" s="259"/>
      <c r="E9" s="259"/>
      <c r="F9" s="259"/>
      <c r="G9" s="259"/>
      <c r="H9" s="259"/>
      <c r="L9" s="213"/>
      <c r="M9" s="302" t="s">
        <v>51</v>
      </c>
      <c r="N9" s="303"/>
      <c r="O9" s="304" t="e">
        <f aca="false">IF(#NAME?="",IF(#NAME?="","",#NAME?),#NAME?)</f>
        <v>#N/A</v>
      </c>
      <c r="P9" s="304"/>
      <c r="Q9" s="304"/>
      <c r="R9" s="304"/>
      <c r="S9" s="304"/>
      <c r="T9" s="304"/>
      <c r="U9" s="305"/>
      <c r="V9" s="305"/>
      <c r="W9" s="306"/>
      <c r="X9" s="259"/>
      <c r="Y9" s="259"/>
      <c r="Z9" s="259"/>
      <c r="AA9" s="259"/>
      <c r="AB9" s="259"/>
    </row>
    <row r="10" s="260" customFormat="true" ht="18.75" hidden="false" customHeight="false" outlineLevel="0" collapsed="false">
      <c r="A10" s="259"/>
      <c r="B10" s="259"/>
      <c r="C10" s="259"/>
      <c r="D10" s="259"/>
      <c r="E10" s="259"/>
      <c r="F10" s="259"/>
      <c r="G10" s="259"/>
      <c r="H10" s="259"/>
      <c r="L10" s="213"/>
      <c r="M10" s="302" t="s">
        <v>53</v>
      </c>
      <c r="N10" s="303"/>
      <c r="O10" s="304" t="e">
        <f aca="false">IF(#NAME?="",IF(#NAME?="","",#NAME?),#NAME?)</f>
        <v>#N/A</v>
      </c>
      <c r="P10" s="304"/>
      <c r="Q10" s="304"/>
      <c r="R10" s="304"/>
      <c r="S10" s="304"/>
      <c r="T10" s="304"/>
      <c r="U10" s="305"/>
      <c r="V10" s="305"/>
      <c r="W10" s="306"/>
      <c r="X10" s="259"/>
      <c r="Y10" s="259"/>
      <c r="Z10" s="259"/>
      <c r="AA10" s="259"/>
      <c r="AB10" s="259"/>
    </row>
    <row r="11" s="260" customFormat="true" ht="11.25" hidden="true" customHeight="false" outlineLevel="0" collapsed="false">
      <c r="A11" s="259"/>
      <c r="B11" s="259"/>
      <c r="C11" s="259"/>
      <c r="D11" s="259"/>
      <c r="E11" s="259"/>
      <c r="F11" s="259"/>
      <c r="G11" s="259"/>
      <c r="H11" s="259"/>
      <c r="L11" s="307"/>
      <c r="M11" s="307"/>
      <c r="N11" s="307"/>
      <c r="O11" s="305"/>
      <c r="P11" s="305"/>
      <c r="Q11" s="305"/>
      <c r="R11" s="305"/>
      <c r="S11" s="305"/>
      <c r="T11" s="305"/>
      <c r="U11" s="308" t="s">
        <v>170</v>
      </c>
      <c r="X11" s="259"/>
      <c r="Y11" s="259"/>
      <c r="Z11" s="259"/>
      <c r="AA11" s="259"/>
      <c r="AB11" s="259"/>
    </row>
    <row r="12" customFormat="false" ht="14.25" hidden="false" customHeight="false" outlineLevel="0" collapsed="false">
      <c r="J12" s="296"/>
      <c r="K12" s="296"/>
      <c r="L12" s="297"/>
      <c r="M12" s="297"/>
      <c r="N12" s="309"/>
      <c r="O12" s="310"/>
      <c r="P12" s="310"/>
      <c r="Q12" s="310"/>
      <c r="R12" s="310"/>
      <c r="S12" s="310"/>
      <c r="T12" s="310"/>
      <c r="U12" s="310"/>
    </row>
    <row r="13" customFormat="false" ht="14.25" hidden="false" customHeight="true" outlineLevel="0" collapsed="false">
      <c r="J13" s="296"/>
      <c r="K13" s="296"/>
      <c r="L13" s="156" t="s">
        <v>147</v>
      </c>
      <c r="M13" s="156"/>
      <c r="N13" s="156"/>
      <c r="O13" s="156"/>
      <c r="P13" s="156"/>
      <c r="Q13" s="156"/>
      <c r="R13" s="156"/>
      <c r="S13" s="156"/>
      <c r="T13" s="156"/>
      <c r="U13" s="156"/>
      <c r="V13" s="156"/>
      <c r="W13" s="156" t="s">
        <v>148</v>
      </c>
    </row>
    <row r="14" customFormat="false" ht="14.25" hidden="false" customHeight="true" outlineLevel="0" collapsed="false">
      <c r="J14" s="296"/>
      <c r="K14" s="296"/>
      <c r="L14" s="311" t="s">
        <v>95</v>
      </c>
      <c r="M14" s="311" t="s">
        <v>171</v>
      </c>
      <c r="N14" s="312"/>
      <c r="O14" s="313" t="s">
        <v>172</v>
      </c>
      <c r="P14" s="313"/>
      <c r="Q14" s="313"/>
      <c r="R14" s="313"/>
      <c r="S14" s="313"/>
      <c r="T14" s="313"/>
      <c r="U14" s="311" t="s">
        <v>173</v>
      </c>
      <c r="V14" s="314" t="s">
        <v>174</v>
      </c>
      <c r="W14" s="156"/>
    </row>
    <row r="15" customFormat="false" ht="14.25" hidden="false" customHeight="true" outlineLevel="0" collapsed="false">
      <c r="J15" s="296"/>
      <c r="K15" s="296"/>
      <c r="L15" s="311"/>
      <c r="M15" s="311"/>
      <c r="N15" s="315"/>
      <c r="O15" s="316" t="s">
        <v>175</v>
      </c>
      <c r="P15" s="316" t="s">
        <v>176</v>
      </c>
      <c r="Q15" s="316"/>
      <c r="R15" s="317" t="s">
        <v>177</v>
      </c>
      <c r="S15" s="317"/>
      <c r="T15" s="317"/>
      <c r="U15" s="311"/>
      <c r="V15" s="314"/>
      <c r="W15" s="156"/>
    </row>
    <row r="16" customFormat="false" ht="33.75" hidden="false" customHeight="true" outlineLevel="0" collapsed="false">
      <c r="J16" s="296"/>
      <c r="K16" s="296"/>
      <c r="L16" s="311"/>
      <c r="M16" s="311"/>
      <c r="N16" s="318"/>
      <c r="O16" s="316"/>
      <c r="P16" s="319" t="s">
        <v>178</v>
      </c>
      <c r="Q16" s="319" t="s">
        <v>179</v>
      </c>
      <c r="R16" s="320" t="s">
        <v>180</v>
      </c>
      <c r="S16" s="320" t="s">
        <v>181</v>
      </c>
      <c r="T16" s="320"/>
      <c r="U16" s="311"/>
      <c r="V16" s="314"/>
      <c r="W16" s="156"/>
    </row>
    <row r="17" customFormat="false" ht="14.25" hidden="false" customHeight="false" outlineLevel="0" collapsed="false">
      <c r="J17" s="296"/>
      <c r="K17" s="321" t="n">
        <v>1</v>
      </c>
      <c r="L17" s="322" t="s">
        <v>97</v>
      </c>
      <c r="M17" s="322" t="s">
        <v>98</v>
      </c>
      <c r="N17" s="323" t="str">
        <f aca="true">OFFSET(N17,0,-1)</f>
        <v>2</v>
      </c>
      <c r="O17" s="324" t="n">
        <f aca="true">OFFSET(O17,0,-1)+1</f>
        <v>3</v>
      </c>
      <c r="P17" s="324" t="n">
        <f aca="true">OFFSET(P17,0,-1)+1</f>
        <v>4</v>
      </c>
      <c r="Q17" s="324" t="n">
        <f aca="true">OFFSET(Q17,0,-1)+1</f>
        <v>5</v>
      </c>
      <c r="R17" s="324" t="n">
        <f aca="true">OFFSET(R17,0,-1)+1</f>
        <v>6</v>
      </c>
      <c r="S17" s="324" t="n">
        <f aca="true">OFFSET(S17,0,-1)+1</f>
        <v>7</v>
      </c>
      <c r="T17" s="324"/>
      <c r="U17" s="324" t="n">
        <f aca="true">OFFSET(U17,0,-2)+1</f>
        <v>8</v>
      </c>
      <c r="V17" s="323" t="n">
        <f aca="true">OFFSET(V17,0,-1)</f>
        <v>8</v>
      </c>
      <c r="W17" s="324" t="n">
        <f aca="true">OFFSET(W17,0,-1)+1</f>
        <v>9</v>
      </c>
    </row>
    <row r="18" customFormat="false" ht="22.5" hidden="false" customHeight="false" outlineLevel="0" collapsed="false">
      <c r="A18" s="325" t="n">
        <v>1</v>
      </c>
      <c r="B18" s="326"/>
      <c r="C18" s="326"/>
      <c r="D18" s="326"/>
      <c r="E18" s="327"/>
      <c r="F18" s="325"/>
      <c r="G18" s="325"/>
      <c r="H18" s="325"/>
      <c r="I18" s="293"/>
      <c r="J18" s="328"/>
      <c r="K18" s="329"/>
      <c r="L18" s="330" t="e">
        <f aca="false">mergeValue()</f>
        <v>#VALUE!</v>
      </c>
      <c r="M18" s="331" t="s">
        <v>121</v>
      </c>
      <c r="N18" s="332"/>
      <c r="O18" s="333"/>
      <c r="P18" s="333"/>
      <c r="Q18" s="333"/>
      <c r="R18" s="333"/>
      <c r="S18" s="333"/>
      <c r="T18" s="333"/>
      <c r="U18" s="333"/>
      <c r="V18" s="333"/>
      <c r="W18" s="334" t="s">
        <v>182</v>
      </c>
      <c r="Y18" s="131"/>
      <c r="Z18" s="131" t="str">
        <f aca="false">IF(M18="","",M18 )</f>
        <v>Наименование тарифа</v>
      </c>
      <c r="AA18" s="131"/>
      <c r="AB18" s="131"/>
    </row>
    <row r="19" customFormat="false" ht="22.5" hidden="false" customHeight="false" outlineLevel="0" collapsed="false">
      <c r="A19" s="325"/>
      <c r="B19" s="325" t="n">
        <v>1</v>
      </c>
      <c r="C19" s="326"/>
      <c r="D19" s="326"/>
      <c r="E19" s="325"/>
      <c r="F19" s="325"/>
      <c r="G19" s="325"/>
      <c r="H19" s="325"/>
      <c r="I19" s="152"/>
      <c r="J19" s="335"/>
      <c r="K19" s="336"/>
      <c r="L19" s="330" t="e">
        <f aca="false">mergeValue() &amp;"."&amp;mergeValue()</f>
        <v>#VALUE!</v>
      </c>
      <c r="M19" s="337" t="s">
        <v>92</v>
      </c>
      <c r="N19" s="332"/>
      <c r="O19" s="333"/>
      <c r="P19" s="333"/>
      <c r="Q19" s="333"/>
      <c r="R19" s="333"/>
      <c r="S19" s="333"/>
      <c r="T19" s="333"/>
      <c r="U19" s="333"/>
      <c r="V19" s="333"/>
      <c r="W19" s="334" t="s">
        <v>183</v>
      </c>
      <c r="Y19" s="131"/>
      <c r="Z19" s="131" t="str">
        <f aca="false">IF(M19="","",M19 )</f>
        <v>Территория действия тарифа</v>
      </c>
      <c r="AA19" s="131"/>
      <c r="AB19" s="131"/>
    </row>
    <row r="20" customFormat="false" ht="22.5" hidden="false" customHeight="false" outlineLevel="0" collapsed="false">
      <c r="A20" s="325"/>
      <c r="B20" s="325"/>
      <c r="C20" s="325" t="n">
        <v>1</v>
      </c>
      <c r="D20" s="326"/>
      <c r="E20" s="325"/>
      <c r="F20" s="325"/>
      <c r="G20" s="325"/>
      <c r="H20" s="325"/>
      <c r="I20" s="338"/>
      <c r="J20" s="335"/>
      <c r="K20" s="336"/>
      <c r="L20" s="330" t="e">
        <f aca="false">mergeValue() &amp;"."&amp;mergeValue()&amp;"."&amp;mergeValue()</f>
        <v>#VALUE!</v>
      </c>
      <c r="M20" s="339" t="s">
        <v>184</v>
      </c>
      <c r="N20" s="332"/>
      <c r="O20" s="333"/>
      <c r="P20" s="333"/>
      <c r="Q20" s="333"/>
      <c r="R20" s="333"/>
      <c r="S20" s="333"/>
      <c r="T20" s="333"/>
      <c r="U20" s="333"/>
      <c r="V20" s="333"/>
      <c r="W20" s="334" t="s">
        <v>185</v>
      </c>
      <c r="Y20" s="131"/>
      <c r="Z20" s="131" t="str">
        <f aca="false">IF(M20="","",M20 )</f>
        <v>Наименование системы теплоснабжения </v>
      </c>
      <c r="AA20" s="131"/>
      <c r="AB20" s="131"/>
    </row>
    <row r="21" customFormat="false" ht="22.5" hidden="false" customHeight="false" outlineLevel="0" collapsed="false">
      <c r="A21" s="325"/>
      <c r="B21" s="325"/>
      <c r="C21" s="325"/>
      <c r="D21" s="325" t="n">
        <v>1</v>
      </c>
      <c r="E21" s="325"/>
      <c r="F21" s="325"/>
      <c r="G21" s="325"/>
      <c r="H21" s="325"/>
      <c r="I21" s="338"/>
      <c r="J21" s="335"/>
      <c r="K21" s="336"/>
      <c r="L21" s="330" t="e">
        <f aca="false">mergeValue() &amp;"."&amp;mergeValue()&amp;"."&amp;mergeValue()&amp;"."&amp;mergeValue()</f>
        <v>#VALUE!</v>
      </c>
      <c r="M21" s="340" t="s">
        <v>186</v>
      </c>
      <c r="N21" s="332"/>
      <c r="O21" s="333"/>
      <c r="P21" s="333"/>
      <c r="Q21" s="333"/>
      <c r="R21" s="333"/>
      <c r="S21" s="333"/>
      <c r="T21" s="333"/>
      <c r="U21" s="333"/>
      <c r="V21" s="333"/>
      <c r="W21" s="334" t="s">
        <v>187</v>
      </c>
      <c r="Y21" s="131"/>
      <c r="Z21" s="131" t="str">
        <f aca="false">IF(M21="","",M21 )</f>
        <v>Источник тепловой энергии  </v>
      </c>
      <c r="AA21" s="131"/>
      <c r="AB21" s="131"/>
    </row>
    <row r="22" customFormat="false" ht="101.25" hidden="false" customHeight="false" outlineLevel="0" collapsed="false">
      <c r="A22" s="325"/>
      <c r="B22" s="325"/>
      <c r="C22" s="325"/>
      <c r="D22" s="325"/>
      <c r="E22" s="325" t="n">
        <v>1</v>
      </c>
      <c r="F22" s="325"/>
      <c r="G22" s="325"/>
      <c r="H22" s="326" t="n">
        <v>1</v>
      </c>
      <c r="I22" s="325" t="n">
        <v>1</v>
      </c>
      <c r="J22" s="325"/>
      <c r="K22" s="341"/>
      <c r="L22" s="330" t="e">
        <f aca="false">mergeValue() &amp;"."&amp;mergeValue()&amp;"."&amp;mergeValue()&amp;"."&amp;mergeValue()&amp;"."&amp;mergeValue()</f>
        <v>#VALUE!</v>
      </c>
      <c r="M22" s="342" t="s">
        <v>188</v>
      </c>
      <c r="N22" s="332"/>
      <c r="O22" s="343"/>
      <c r="P22" s="343"/>
      <c r="Q22" s="343"/>
      <c r="R22" s="343"/>
      <c r="S22" s="343"/>
      <c r="T22" s="343"/>
      <c r="U22" s="343"/>
      <c r="V22" s="343"/>
      <c r="W22" s="334" t="s">
        <v>189</v>
      </c>
      <c r="Y22" s="131"/>
      <c r="Z22" s="131" t="str">
        <f aca="false">IF(M22="","",M22 )</f>
        <v>Схема подключения теплопотребляющей установки к коллектору источника тепловой энергии</v>
      </c>
      <c r="AA22" s="131"/>
      <c r="AB22" s="131"/>
    </row>
    <row r="23" customFormat="false" ht="90" hidden="false" customHeight="false" outlineLevel="0" collapsed="false">
      <c r="A23" s="325"/>
      <c r="B23" s="325"/>
      <c r="C23" s="325"/>
      <c r="D23" s="325"/>
      <c r="E23" s="325"/>
      <c r="F23" s="325" t="n">
        <v>1</v>
      </c>
      <c r="G23" s="326"/>
      <c r="H23" s="326"/>
      <c r="I23" s="325"/>
      <c r="J23" s="325" t="n">
        <v>1</v>
      </c>
      <c r="K23" s="344"/>
      <c r="L23" s="330" t="e">
        <f aca="false">mergeValue() &amp;"."&amp;mergeValue()&amp;"."&amp;mergeValue()&amp;"."&amp;mergeValue()&amp;"."&amp;mergeValue()&amp;"."&amp;mergeValue()</f>
        <v>#VALUE!</v>
      </c>
      <c r="M23" s="345" t="s">
        <v>190</v>
      </c>
      <c r="N23" s="332"/>
      <c r="O23" s="343"/>
      <c r="P23" s="343"/>
      <c r="Q23" s="343"/>
      <c r="R23" s="343"/>
      <c r="S23" s="343"/>
      <c r="T23" s="343"/>
      <c r="U23" s="343"/>
      <c r="V23" s="343"/>
      <c r="W23" s="334" t="s">
        <v>191</v>
      </c>
      <c r="Y23" s="131"/>
      <c r="Z23" s="131" t="str">
        <f aca="false">IF(M23="","",M23 )</f>
        <v>Группа потребителей</v>
      </c>
      <c r="AA23" s="131"/>
      <c r="AB23" s="131"/>
    </row>
    <row r="24" customFormat="false" ht="189" hidden="false" customHeight="true" outlineLevel="0" collapsed="false">
      <c r="A24" s="325"/>
      <c r="B24" s="325"/>
      <c r="C24" s="325"/>
      <c r="D24" s="325"/>
      <c r="E24" s="325"/>
      <c r="F24" s="325"/>
      <c r="G24" s="326" t="n">
        <v>1</v>
      </c>
      <c r="H24" s="326"/>
      <c r="I24" s="325"/>
      <c r="J24" s="325"/>
      <c r="K24" s="344" t="n">
        <v>1</v>
      </c>
      <c r="L24" s="330" t="e">
        <f aca="false">mergeValue() &amp;"."&amp;mergeValue()&amp;"."&amp;mergeValue()&amp;"."&amp;mergeValue()&amp;"."&amp;mergeValue()&amp;"."&amp;mergeValue()&amp;"."&amp;mergeValue()</f>
        <v>#VALUE!</v>
      </c>
      <c r="M24" s="346"/>
      <c r="N24" s="332"/>
      <c r="O24" s="347"/>
      <c r="P24" s="347"/>
      <c r="Q24" s="348"/>
      <c r="R24" s="349"/>
      <c r="S24" s="350" t="s">
        <v>91</v>
      </c>
      <c r="T24" s="349"/>
      <c r="U24" s="350" t="s">
        <v>35</v>
      </c>
      <c r="V24" s="347"/>
      <c r="W24" s="276" t="s">
        <v>192</v>
      </c>
      <c r="X24" s="134" t="e">
        <f aca="false">strCheckDate()</f>
        <v>#VALUE!</v>
      </c>
      <c r="Y24" s="131"/>
      <c r="Z24" s="131" t="str">
        <f aca="false">IF(M24="","",M24 )</f>
        <v/>
      </c>
      <c r="AA24" s="131"/>
      <c r="AB24" s="131"/>
    </row>
    <row r="25" customFormat="false" ht="11.25" hidden="true" customHeight="true" outlineLevel="0" collapsed="false">
      <c r="A25" s="325"/>
      <c r="B25" s="325"/>
      <c r="C25" s="325"/>
      <c r="D25" s="325"/>
      <c r="E25" s="325"/>
      <c r="F25" s="325"/>
      <c r="G25" s="326"/>
      <c r="H25" s="326"/>
      <c r="I25" s="325"/>
      <c r="J25" s="325"/>
      <c r="K25" s="344"/>
      <c r="L25" s="351"/>
      <c r="M25" s="332"/>
      <c r="N25" s="332"/>
      <c r="O25" s="347"/>
      <c r="P25" s="347"/>
      <c r="Q25" s="352" t="str">
        <f aca="false">R24 &amp; "-" &amp; T24</f>
        <v>-</v>
      </c>
      <c r="R25" s="349"/>
      <c r="S25" s="350"/>
      <c r="T25" s="349"/>
      <c r="U25" s="350"/>
      <c r="V25" s="347"/>
      <c r="W25" s="276"/>
      <c r="Y25" s="131"/>
      <c r="Z25" s="131" t="str">
        <f aca="false">IF(M25="","",M25 )</f>
        <v/>
      </c>
      <c r="AA25" s="131"/>
      <c r="AB25" s="131"/>
    </row>
    <row r="26" customFormat="false" ht="15" hidden="false" customHeight="true" outlineLevel="0" collapsed="false">
      <c r="A26" s="325"/>
      <c r="B26" s="325"/>
      <c r="C26" s="325"/>
      <c r="D26" s="325"/>
      <c r="E26" s="325"/>
      <c r="F26" s="325"/>
      <c r="G26" s="325"/>
      <c r="H26" s="326"/>
      <c r="I26" s="325"/>
      <c r="J26" s="325"/>
      <c r="K26" s="341"/>
      <c r="L26" s="353"/>
      <c r="M26" s="354" t="s">
        <v>193</v>
      </c>
      <c r="N26" s="167"/>
      <c r="O26" s="167"/>
      <c r="P26" s="167"/>
      <c r="Q26" s="167"/>
      <c r="R26" s="167"/>
      <c r="S26" s="167"/>
      <c r="T26" s="167"/>
      <c r="U26" s="167"/>
      <c r="V26" s="355"/>
      <c r="W26" s="276"/>
      <c r="Y26" s="131"/>
      <c r="Z26" s="131" t="str">
        <f aca="false">IF(M26="","",M26 )</f>
        <v>Добавить вид теплоносителя (параметры теплоносителя)</v>
      </c>
      <c r="AA26" s="131"/>
      <c r="AB26" s="131"/>
    </row>
    <row r="27" customFormat="false" ht="15" hidden="false" customHeight="true" outlineLevel="0" collapsed="false">
      <c r="A27" s="325"/>
      <c r="B27" s="325"/>
      <c r="C27" s="325"/>
      <c r="D27" s="325"/>
      <c r="E27" s="325"/>
      <c r="F27" s="325"/>
      <c r="G27" s="325"/>
      <c r="H27" s="326"/>
      <c r="I27" s="325"/>
      <c r="J27" s="325"/>
      <c r="K27" s="341"/>
      <c r="L27" s="353"/>
      <c r="M27" s="356" t="s">
        <v>194</v>
      </c>
      <c r="N27" s="167"/>
      <c r="O27" s="167"/>
      <c r="P27" s="167"/>
      <c r="Q27" s="167"/>
      <c r="R27" s="167"/>
      <c r="S27" s="167"/>
      <c r="T27" s="167"/>
      <c r="U27" s="357"/>
      <c r="V27" s="167"/>
      <c r="W27" s="358"/>
      <c r="Y27" s="131"/>
      <c r="Z27" s="131" t="str">
        <f aca="false">IF(M27="","",M27 )</f>
        <v>Добавить группу потребителей</v>
      </c>
      <c r="AA27" s="131"/>
      <c r="AB27" s="131"/>
    </row>
    <row r="28" customFormat="false" ht="15" hidden="false" customHeight="true" outlineLevel="0" collapsed="false">
      <c r="A28" s="325"/>
      <c r="B28" s="325"/>
      <c r="C28" s="325"/>
      <c r="D28" s="325"/>
      <c r="E28" s="183"/>
      <c r="F28" s="325"/>
      <c r="G28" s="325"/>
      <c r="H28" s="325"/>
      <c r="I28" s="328"/>
      <c r="J28" s="359"/>
      <c r="K28" s="329"/>
      <c r="L28" s="353"/>
      <c r="M28" s="360" t="s">
        <v>195</v>
      </c>
      <c r="N28" s="167"/>
      <c r="O28" s="167"/>
      <c r="P28" s="167"/>
      <c r="Q28" s="167"/>
      <c r="R28" s="167"/>
      <c r="S28" s="167"/>
      <c r="T28" s="167"/>
      <c r="U28" s="357"/>
      <c r="V28" s="167"/>
      <c r="W28" s="358"/>
      <c r="Y28" s="131"/>
      <c r="Z28" s="131" t="str">
        <f aca="false">IF(M28="","",M28 )</f>
        <v>Добавить схему подключения</v>
      </c>
      <c r="AA28" s="131"/>
      <c r="AB28" s="131"/>
    </row>
    <row r="29" customFormat="false" ht="15" hidden="false" customHeight="true" outlineLevel="0" collapsed="false">
      <c r="A29" s="325"/>
      <c r="B29" s="325"/>
      <c r="C29" s="325"/>
      <c r="D29" s="183"/>
      <c r="E29" s="183"/>
      <c r="F29" s="325"/>
      <c r="G29" s="325"/>
      <c r="H29" s="325"/>
      <c r="I29" s="328"/>
      <c r="J29" s="359"/>
      <c r="K29" s="329"/>
      <c r="L29" s="353"/>
      <c r="M29" s="278" t="s">
        <v>196</v>
      </c>
      <c r="N29" s="167"/>
      <c r="O29" s="167"/>
      <c r="P29" s="167"/>
      <c r="Q29" s="167"/>
      <c r="R29" s="167"/>
      <c r="S29" s="167"/>
      <c r="T29" s="167"/>
      <c r="U29" s="357"/>
      <c r="V29" s="167"/>
      <c r="W29" s="358"/>
      <c r="Y29" s="131"/>
      <c r="Z29" s="131" t="str">
        <f aca="false">IF(M29="","",M29 )</f>
        <v>Добавить источник тепловой энергии</v>
      </c>
      <c r="AA29" s="131"/>
      <c r="AB29" s="131"/>
    </row>
    <row r="30" customFormat="false" ht="15" hidden="false" customHeight="true" outlineLevel="0" collapsed="false">
      <c r="A30" s="325"/>
      <c r="B30" s="325"/>
      <c r="C30" s="183"/>
      <c r="D30" s="183"/>
      <c r="E30" s="183"/>
      <c r="F30" s="183"/>
      <c r="G30" s="361"/>
      <c r="H30" s="328"/>
      <c r="I30" s="3"/>
      <c r="J30" s="359"/>
      <c r="K30" s="362"/>
      <c r="L30" s="353"/>
      <c r="M30" s="363" t="s">
        <v>197</v>
      </c>
      <c r="N30" s="167"/>
      <c r="O30" s="167"/>
      <c r="P30" s="167"/>
      <c r="Q30" s="167"/>
      <c r="R30" s="167"/>
      <c r="S30" s="167"/>
      <c r="T30" s="167"/>
      <c r="U30" s="357"/>
      <c r="V30" s="167"/>
      <c r="W30" s="358"/>
      <c r="Y30" s="131"/>
      <c r="Z30" s="131" t="str">
        <f aca="false">IF(M30="","",M30 )</f>
        <v>Добавить наименование системы теплоснабжения</v>
      </c>
      <c r="AA30" s="131"/>
      <c r="AB30" s="131"/>
    </row>
    <row r="31" customFormat="false" ht="15" hidden="false" customHeight="true" outlineLevel="0" collapsed="false">
      <c r="A31" s="325"/>
      <c r="B31" s="183"/>
      <c r="C31" s="183"/>
      <c r="D31" s="183"/>
      <c r="E31" s="183"/>
      <c r="F31" s="183"/>
      <c r="G31" s="361"/>
      <c r="H31" s="328"/>
      <c r="I31" s="328"/>
      <c r="J31" s="359"/>
      <c r="K31" s="329"/>
      <c r="L31" s="353"/>
      <c r="M31" s="179" t="s">
        <v>114</v>
      </c>
      <c r="N31" s="167"/>
      <c r="O31" s="167"/>
      <c r="P31" s="167"/>
      <c r="Q31" s="167"/>
      <c r="R31" s="167"/>
      <c r="S31" s="167"/>
      <c r="T31" s="167"/>
      <c r="U31" s="357"/>
      <c r="V31" s="167"/>
      <c r="W31" s="358"/>
      <c r="Y31" s="131"/>
      <c r="Z31" s="131" t="str">
        <f aca="false">IF(M31="","",M31 )</f>
        <v>Добавить территорию действия тарифа</v>
      </c>
      <c r="AA31" s="131"/>
      <c r="AB31" s="131"/>
    </row>
    <row r="32" s="2" customFormat="true" ht="15" hidden="false" customHeight="true" outlineLevel="0" collapsed="false">
      <c r="L32" s="364"/>
      <c r="M32" s="286" t="s">
        <v>198</v>
      </c>
      <c r="N32" s="167"/>
      <c r="O32" s="167"/>
      <c r="P32" s="167"/>
      <c r="Q32" s="167"/>
      <c r="R32" s="167"/>
      <c r="S32" s="167"/>
      <c r="T32" s="167"/>
      <c r="U32" s="357"/>
      <c r="V32" s="167"/>
      <c r="W32" s="358"/>
      <c r="X32" s="365"/>
      <c r="Y32" s="365"/>
      <c r="Z32" s="365"/>
      <c r="AA32" s="365"/>
      <c r="AB32" s="365"/>
    </row>
    <row r="33" s="129" customFormat="true" ht="11.25" hidden="false" customHeight="false" outlineLevel="0" collapsed="false"/>
    <row r="34" customFormat="false" ht="89.25" hidden="false" customHeight="true" outlineLevel="0" collapsed="false">
      <c r="L34" s="366" t="n">
        <v>1</v>
      </c>
      <c r="M34" s="292" t="s">
        <v>199</v>
      </c>
      <c r="N34" s="292"/>
      <c r="O34" s="292"/>
      <c r="P34" s="292"/>
      <c r="Q34" s="292"/>
      <c r="R34" s="292"/>
      <c r="S34" s="292"/>
      <c r="T34" s="292"/>
      <c r="U34" s="292"/>
      <c r="V34" s="292"/>
      <c r="W34" s="292"/>
    </row>
  </sheetData>
  <sheetProtection sheet="true" password="fa9c" objects="true" scenarios="true" formatColumns="false" formatRows="false"/>
  <mergeCells count="39">
    <mergeCell ref="L5:T5"/>
    <mergeCell ref="O7:T7"/>
    <mergeCell ref="O8:T8"/>
    <mergeCell ref="O9:T9"/>
    <mergeCell ref="O10:T10"/>
    <mergeCell ref="L11:M11"/>
    <mergeCell ref="O12:U12"/>
    <mergeCell ref="L13:V13"/>
    <mergeCell ref="W13:W16"/>
    <mergeCell ref="L14:L16"/>
    <mergeCell ref="M14:M16"/>
    <mergeCell ref="O14:T14"/>
    <mergeCell ref="U14:U16"/>
    <mergeCell ref="V14:V16"/>
    <mergeCell ref="O15:O16"/>
    <mergeCell ref="P15:Q15"/>
    <mergeCell ref="R15:T15"/>
    <mergeCell ref="S16:T16"/>
    <mergeCell ref="S17:T17"/>
    <mergeCell ref="A18:A31"/>
    <mergeCell ref="O18:V18"/>
    <mergeCell ref="B19:B30"/>
    <mergeCell ref="O19:V19"/>
    <mergeCell ref="C20:C29"/>
    <mergeCell ref="O20:V20"/>
    <mergeCell ref="D21:D28"/>
    <mergeCell ref="O21:V21"/>
    <mergeCell ref="E22:E27"/>
    <mergeCell ref="I22:I27"/>
    <mergeCell ref="O22:V22"/>
    <mergeCell ref="F23:F26"/>
    <mergeCell ref="J23:J26"/>
    <mergeCell ref="O23:V23"/>
    <mergeCell ref="R24:R25"/>
    <mergeCell ref="S24:S25"/>
    <mergeCell ref="T24:T25"/>
    <mergeCell ref="U24:U25"/>
    <mergeCell ref="W24:W26"/>
    <mergeCell ref="M34:W34"/>
  </mergeCells>
  <dataValidations count="5">
    <dataValidation allowBlank="true" errorStyle="stop" operator="between" promptTitle="checkPeriodRange" showDropDown="false" showErrorMessage="false" showInputMessage="false" sqref="Q25" type="none">
      <formula1>0</formula1>
      <formula2>0</formula2>
    </dataValidation>
    <dataValidation allowBlank="true" errorStyle="stop" operator="between" prompt="Для выбора выполните двойной щелчок левой клавиши мыши по соответствующей ячейке." showDropDown="false" showErrorMessage="true" showInputMessage="true" sqref="S24 U24" type="none">
      <formula1>0</formula1>
      <formula2>0</formula2>
    </dataValidation>
    <dataValidation allowBlank="true" errorStyle="stop"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 T24" type="none">
      <formula1>0</formula1>
      <formula2>0</formula2>
    </dataValidation>
    <dataValidation allowBlank="true" error="Выберите значение из списка" errorStyle="stop" errorTitle="Ошибка" operator="between" showDropDown="false" showErrorMessage="true" showInputMessage="true" sqref="O22 M24" type="list">
      <formula1>0</formula1>
      <formula2>0</formula2>
    </dataValidation>
    <dataValidation allowBlank="true" error="Выберите значение из списка" errorStyle="stop" errorTitle="Ошибка" operator="between" prompt="Выберите значение из списка" showDropDown="false" showErrorMessage="true" showInputMessage="true" sqref="O23:V23" type="list">
      <formula1>0</formula1>
      <formula2>0</formula2>
    </dataValidation>
  </dataValidations>
  <printOptions headings="false" gridLines="false" gridLinesSet="true" horizontalCentered="true" verticalCentered="true"/>
  <pageMargins left="0" right="0" top="0" bottom="0"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Company>ФАС России</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2004-05-21T07:18:45Z</dcterms:created>
  <dc:creator>--</dc:creator>
  <dc:description/>
  <dc:language>en-US</dc:language>
  <cp:lastModifiedBy>Анна Владимировна Туравинина</cp:lastModifiedBy>
  <cp:lastPrinted>2013-08-29T08:11:20Z</cp:lastPrinted>
  <dcterms:modified xsi:type="dcterms:W3CDTF">2022-11-23T10:45:59Z</dcterms:modified>
  <cp:revision>0</cp:revision>
  <dc:subject>Информация, подлежащая раскрытию организациями сферы теплоснабжения (цены и тарифы)</dc:subject>
  <dc:title>Информация, подлежащая раскрытию организациями сферы теплоснабжения (цены и тарифы)</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Version">
    <vt:lpwstr>1.0.2</vt:lpwstr>
  </property>
  <property fmtid="{D5CDD505-2E9C-101B-9397-08002B2CF9AE}" pid="3" name="EditTemplate">
    <vt:bool>1</vt:bool>
  </property>
  <property fmtid="{D5CDD505-2E9C-101B-9397-08002B2CF9AE}" pid="4" name="HtmlTempFilePath">
    <vt:lpwstr/>
  </property>
  <property fmtid="{D5CDD505-2E9C-101B-9397-08002B2CF9AE}" pid="5" name="Period">
    <vt:lpwstr/>
  </property>
  <property fmtid="{D5CDD505-2E9C-101B-9397-08002B2CF9AE}" pid="6" name="PeriodLength">
    <vt:lpwstr/>
  </property>
  <property fmtid="{D5CDD505-2E9C-101B-9397-08002B2CF9AE}" pid="7" name="Periodicity">
    <vt:lpwstr>YEAR</vt:lpwstr>
  </property>
  <property fmtid="{D5CDD505-2E9C-101B-9397-08002B2CF9AE}" pid="8" name="ProtectBook">
    <vt:r8>0</vt:r8>
  </property>
  <property fmtid="{D5CDD505-2E9C-101B-9397-08002B2CF9AE}" pid="9" name="RootDocFilePath">
    <vt:lpwstr/>
  </property>
  <property fmtid="{D5CDD505-2E9C-101B-9397-08002B2CF9AE}" pid="10" name="Status">
    <vt:lpwstr>2</vt:lpwstr>
  </property>
  <property fmtid="{D5CDD505-2E9C-101B-9397-08002B2CF9AE}" pid="11" name="TemplateOperationMode">
    <vt:r8>3</vt:r8>
  </property>
  <property fmtid="{D5CDD505-2E9C-101B-9397-08002B2CF9AE}" pid="12" name="TypePlanning">
    <vt:lpwstr>PLAN</vt:lpwstr>
  </property>
  <property fmtid="{D5CDD505-2E9C-101B-9397-08002B2CF9AE}" pid="13" name="UserComments">
    <vt:lpwstr/>
  </property>
  <property fmtid="{D5CDD505-2E9C-101B-9397-08002B2CF9AE}" pid="14" name="Version">
    <vt:lpwstr>FAS.JKH.OPEN.INFO.PRICE.WARM</vt:lpwstr>
  </property>
  <property fmtid="{D5CDD505-2E9C-101B-9397-08002B2CF9AE}" pid="15" name="XMLTempFilePath">
    <vt:lpwstr/>
  </property>
  <property fmtid="{D5CDD505-2E9C-101B-9397-08002B2CF9AE}" pid="16" name="XslViewFilePath">
    <vt:lpwstr/>
  </property>
  <property fmtid="{D5CDD505-2E9C-101B-9397-08002B2CF9AE}" pid="17" name="XsltDocFilePath">
    <vt:lpwstr/>
  </property>
  <property fmtid="{D5CDD505-2E9C-101B-9397-08002B2CF9AE}" pid="18" name="entityid">
    <vt:lpwstr/>
  </property>
  <property fmtid="{D5CDD505-2E9C-101B-9397-08002B2CF9AE}" pid="19" name="keywords">
    <vt:lpwstr/>
  </property>
</Properties>
</file>