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2016 " sheetId="4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7" i="4" l="1"/>
  <c r="D14" i="4"/>
  <c r="D50" i="4"/>
  <c r="D49" i="4"/>
  <c r="D48" i="4"/>
  <c r="E42" i="4"/>
  <c r="D42" i="4"/>
  <c r="E14" i="4"/>
</calcChain>
</file>

<file path=xl/sharedStrings.xml><?xml version="1.0" encoding="utf-8"?>
<sst xmlns="http://schemas.openxmlformats.org/spreadsheetml/2006/main" count="168" uniqueCount="124">
  <si>
    <t>Форма раскрытия информации о стркутуре и объемах затрат на оказание услуг по передаче электрической 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</si>
  <si>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КПП</t>
  </si>
  <si>
    <t>Долгосрочный период регулирования</t>
  </si>
  <si>
    <t>2015-2019гг</t>
  </si>
  <si>
    <t>П/П</t>
  </si>
  <si>
    <t>Показатель</t>
  </si>
  <si>
    <t>Ед.измер</t>
  </si>
  <si>
    <t xml:space="preserve">Примечание </t>
  </si>
  <si>
    <t>план</t>
  </si>
  <si>
    <t>факт</t>
  </si>
  <si>
    <t>1.</t>
  </si>
  <si>
    <t>Структура затрат</t>
  </si>
  <si>
    <t>тыс.руб</t>
  </si>
  <si>
    <t>I</t>
  </si>
  <si>
    <t>II</t>
  </si>
  <si>
    <t>Необходимая валовая выручка на содержание</t>
  </si>
  <si>
    <t>1.1.</t>
  </si>
  <si>
    <t>Подконтрольные расходы, всего</t>
  </si>
  <si>
    <t>1.1.1.</t>
  </si>
  <si>
    <t>Материальные расходы,всего</t>
  </si>
  <si>
    <t>1.1.1.1</t>
  </si>
  <si>
    <t>в том числе на сырье, материалы,запасные части,инструмент,топливо</t>
  </si>
  <si>
    <t>1.1.1.2.</t>
  </si>
  <si>
    <t>на ремонт</t>
  </si>
  <si>
    <t>1.1.1.3.</t>
  </si>
  <si>
    <t>в том числе на работы и услуги производственного характера ( в том числе услуги сторонних организаций по содержанию сетей и распределительных устройств)</t>
  </si>
  <si>
    <t>1.1.1.3.1.</t>
  </si>
  <si>
    <t>в том числе на ремонт</t>
  </si>
  <si>
    <t>1.1.2.</t>
  </si>
  <si>
    <t>Фонд оплаты труда</t>
  </si>
  <si>
    <t>1.1.2.1</t>
  </si>
  <si>
    <t>1.1.3.</t>
  </si>
  <si>
    <t>Прочие подконтрольные расходы ( с расшифровкой)</t>
  </si>
  <si>
    <t xml:space="preserve">1.1.3.1. </t>
  </si>
  <si>
    <t>в том числе прибыль на социальное развитие( включая социальные выплаты)</t>
  </si>
  <si>
    <t>1.1.3.3.</t>
  </si>
  <si>
    <t>в том числе транспортные услуги</t>
  </si>
  <si>
    <t xml:space="preserve">1.1.3.2. </t>
  </si>
  <si>
    <t>в том числе прочие расходы ( с расшифровкой)</t>
  </si>
  <si>
    <t>1.1.4.</t>
  </si>
  <si>
    <t xml:space="preserve">Расходы на обслуживание операционных заемных средств в составе подконтрольных расходов </t>
  </si>
  <si>
    <t>1.1.5.</t>
  </si>
  <si>
    <t xml:space="preserve"> Расходы из прибыли в составе подконтрольных расходов </t>
  </si>
  <si>
    <t xml:space="preserve"> Неподконтрольные расходы, включенные в НВВ, всего</t>
  </si>
  <si>
    <t xml:space="preserve">1.2. </t>
  </si>
  <si>
    <t>1.2.1.</t>
  </si>
  <si>
    <t>Оплата услуг ОАО "ФСК ЕЭС"</t>
  </si>
  <si>
    <t>1.2.2.</t>
  </si>
  <si>
    <t xml:space="preserve"> Расходы на оплату технологического присоединения к сетям смежной сетевой организации</t>
  </si>
  <si>
    <t>1.2.3.</t>
  </si>
  <si>
    <t xml:space="preserve"> Плата за аренду имущества</t>
  </si>
  <si>
    <t>1.2.4.</t>
  </si>
  <si>
    <t>1.2.5.</t>
  </si>
  <si>
    <t xml:space="preserve">Отчисления на социальные нужды </t>
  </si>
  <si>
    <t>1.2.6.</t>
  </si>
  <si>
    <t xml:space="preserve"> Амортизация</t>
  </si>
  <si>
    <t>1.2.7.</t>
  </si>
  <si>
    <t>Прибыль на капитальные вложения</t>
  </si>
  <si>
    <t>налог на прибыль</t>
  </si>
  <si>
    <t xml:space="preserve">1.2.8. </t>
  </si>
  <si>
    <t>1.2.9.</t>
  </si>
  <si>
    <t>прочие налоги</t>
  </si>
  <si>
    <t>1.2.10.</t>
  </si>
  <si>
    <t>Расходы сетевой организации, связанные с осущестлением тезнологического присоединения к электрическим сетям, не включенные в плату за технологическое присоединение</t>
  </si>
  <si>
    <t>1.2.10.1</t>
  </si>
  <si>
    <t>Справочно "Количество льготных технологических присоединений"</t>
  </si>
  <si>
    <t>1.2.11.</t>
  </si>
  <si>
    <t>Средства ,подлежащие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првышением полномочий ( предписания)</t>
  </si>
  <si>
    <t xml:space="preserve">1.2.12. </t>
  </si>
  <si>
    <t xml:space="preserve"> прочие подконтрольные расходы ( с расшифровкой)</t>
  </si>
  <si>
    <t>1.3.</t>
  </si>
  <si>
    <t>Справочно: расходы на ремонт, всего ( пункт 1.1.1.2+ пункт 1.1.2.1.+1.1.3.1.)</t>
  </si>
  <si>
    <t>III</t>
  </si>
  <si>
    <t>Необходимая валовая выручка на оплату технологического расхода ( потерь) электроэнергии</t>
  </si>
  <si>
    <t xml:space="preserve">Справочно Объем технологических потерь </t>
  </si>
  <si>
    <t>1.2.</t>
  </si>
  <si>
    <t>IV</t>
  </si>
  <si>
    <t>Натуральные (количественные показатели),используемые при определении  структуры и объмов затрат на оказание услуг по передаче электрической энергии сетевыми организациями</t>
  </si>
  <si>
    <t xml:space="preserve">1. </t>
  </si>
  <si>
    <t>общее количество точек подключения на конец года</t>
  </si>
  <si>
    <t>2.</t>
  </si>
  <si>
    <t>Трансформаторная мощность подстанций всего</t>
  </si>
  <si>
    <t>2.n</t>
  </si>
  <si>
    <t>в том числе трансформаторная мощность подстанций на I уровне напряжения</t>
  </si>
  <si>
    <t xml:space="preserve">3. </t>
  </si>
  <si>
    <t>количество условных единиц по линиям электропередач всего</t>
  </si>
  <si>
    <t>3.n</t>
  </si>
  <si>
    <t>в том числе количество условных единиц по линиям электропередач всегона I уровне напряжения</t>
  </si>
  <si>
    <t>4.</t>
  </si>
  <si>
    <t>количество условных единиц по подстанциям  всего</t>
  </si>
  <si>
    <t>в том числе  количество условных единиц по подстанциям на I уровне напряжения</t>
  </si>
  <si>
    <t>4n</t>
  </si>
  <si>
    <t>5.</t>
  </si>
  <si>
    <t>Длина линий электропередач всего</t>
  </si>
  <si>
    <t>в том числедлина линий электропередач на I уровне напряжения</t>
  </si>
  <si>
    <t>5n</t>
  </si>
  <si>
    <t>6.</t>
  </si>
  <si>
    <t>Доля кабельных линий электропередач, всего</t>
  </si>
  <si>
    <t>7.</t>
  </si>
  <si>
    <t>Ввод в эксплуатацию новых объектов электросетевого комплекса на конец года.</t>
  </si>
  <si>
    <t>7.1.</t>
  </si>
  <si>
    <t>В том числе за счет платы за технологическое присоединение</t>
  </si>
  <si>
    <t>8.</t>
  </si>
  <si>
    <t xml:space="preserve"> норматив технологического расхода (потерь)  электрической энергии, установленный Минэнерго России</t>
  </si>
  <si>
    <t>%</t>
  </si>
  <si>
    <t>Х</t>
  </si>
  <si>
    <t>шт</t>
  </si>
  <si>
    <t>един.</t>
  </si>
  <si>
    <t>МВт.ч</t>
  </si>
  <si>
    <t>Мва</t>
  </si>
  <si>
    <t>у.е.</t>
  </si>
  <si>
    <t>км</t>
  </si>
  <si>
    <t>Наименование организации     ООО "Энерго-Сервис"</t>
  </si>
  <si>
    <t xml:space="preserve">ИНН      </t>
  </si>
  <si>
    <t>п.9б</t>
  </si>
  <si>
    <t>Справочно: Цена покупки электрической энергии сетевой организацией в целях компенсации технологического расхода электрической энергии</t>
  </si>
  <si>
    <t>Расходы на возврат и обслуживание долгосрочных заемных средств направляемых на функционирование капитальных вложений.</t>
  </si>
  <si>
    <t>тыс.руб/МВт.ч</t>
  </si>
  <si>
    <t>Год 2016</t>
  </si>
  <si>
    <t>недополученный по независяшим причинам доход (+)/ избыток средств, полученный в предыдущем периоде регулирования (-)</t>
  </si>
  <si>
    <t>в плане не учтен налог на имущество</t>
  </si>
  <si>
    <t>увеличение за счет модернизации ПС ,установки системы пожарной безопасности</t>
  </si>
  <si>
    <t>в плане не учтены затраты на охранные услуги</t>
  </si>
  <si>
    <t>увеличение за счет амортизации ,аренды имущества,расхода на хозяйственные нужды(электроэнергия и водоотведение) ,в план 2016г  не учтены затраты  на хозяйственные нужды (электроэнергия и водоотведение)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</si>
</sst>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/>
    <xf numFmtId="16" fontId="1" fillId="0" borderId="1" xfId="0" applyNumberFormat="1" applyFont="1" applyBorder="1"/>
    <xf numFmtId="0" fontId="1" fillId="0" borderId="0" xfId="0" applyFont="1" applyAlignment="1">
      <alignment vertical="center" wrapText="1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I22" sqref="I22"/>
    </sheetView>
  </sheetViews>
  <sheetFormatPr defaultRowHeight="15" x14ac:dyDescent="0.25"/>
  <cols>
    <col min="1" max="1" width="9" customWidth="1"/>
    <col min="2" max="2" width="54.42578125" customWidth="1"/>
    <col min="3" max="3" width="15.5703125" customWidth="1"/>
    <col min="4" max="5" width="11.7109375" customWidth="1"/>
    <col min="6" max="6" width="45.5703125" customWidth="1"/>
  </cols>
  <sheetData>
    <row r="1" spans="1:10" x14ac:dyDescent="0.25">
      <c r="A1" t="s">
        <v>114</v>
      </c>
    </row>
    <row r="2" spans="1:10" ht="51" customHeight="1" x14ac:dyDescent="0.25">
      <c r="B2" s="11" t="s">
        <v>0</v>
      </c>
      <c r="C2" s="11"/>
      <c r="D2" s="11"/>
      <c r="E2" s="11"/>
      <c r="F2" s="11"/>
      <c r="G2" s="6"/>
      <c r="H2" s="6"/>
      <c r="I2" s="6"/>
      <c r="J2" s="6"/>
    </row>
    <row r="3" spans="1:10" x14ac:dyDescent="0.25"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B4" s="1" t="s">
        <v>112</v>
      </c>
      <c r="C4" s="1"/>
      <c r="D4" s="1"/>
      <c r="E4" s="1"/>
      <c r="F4" s="1"/>
      <c r="G4" s="1"/>
    </row>
    <row r="5" spans="1:10" x14ac:dyDescent="0.25">
      <c r="B5" s="1" t="s">
        <v>113</v>
      </c>
      <c r="C5" s="12">
        <v>4632032678</v>
      </c>
      <c r="D5" s="12"/>
      <c r="E5" s="1"/>
      <c r="F5" s="1"/>
      <c r="G5" s="1"/>
    </row>
    <row r="6" spans="1:10" x14ac:dyDescent="0.25">
      <c r="B6" s="1" t="s">
        <v>1</v>
      </c>
      <c r="C6" s="12">
        <v>463201001</v>
      </c>
      <c r="D6" s="12"/>
      <c r="E6" s="1"/>
      <c r="F6" s="1"/>
      <c r="G6" s="1"/>
    </row>
    <row r="7" spans="1:10" x14ac:dyDescent="0.25">
      <c r="B7" s="1" t="s">
        <v>2</v>
      </c>
      <c r="C7" s="12" t="s">
        <v>3</v>
      </c>
      <c r="D7" s="12"/>
      <c r="E7" s="1"/>
      <c r="F7" s="1"/>
      <c r="G7" s="1"/>
    </row>
    <row r="9" spans="1:10" x14ac:dyDescent="0.25">
      <c r="A9" s="2" t="s">
        <v>4</v>
      </c>
      <c r="B9" s="2" t="s">
        <v>5</v>
      </c>
      <c r="C9" s="2" t="s">
        <v>6</v>
      </c>
      <c r="D9" s="13" t="s">
        <v>118</v>
      </c>
      <c r="E9" s="13"/>
      <c r="F9" s="2" t="s">
        <v>7</v>
      </c>
    </row>
    <row r="10" spans="1:10" x14ac:dyDescent="0.25">
      <c r="A10" s="2"/>
      <c r="B10" s="2"/>
      <c r="C10" s="2"/>
      <c r="D10" s="8" t="s">
        <v>8</v>
      </c>
      <c r="E10" s="8" t="s">
        <v>9</v>
      </c>
      <c r="F10" s="2"/>
    </row>
    <row r="11" spans="1:10" x14ac:dyDescent="0.25">
      <c r="A11" s="2" t="s">
        <v>13</v>
      </c>
      <c r="B11" s="2" t="s">
        <v>11</v>
      </c>
      <c r="C11" s="2" t="s">
        <v>12</v>
      </c>
      <c r="D11" s="2"/>
      <c r="E11" s="2"/>
      <c r="F11" s="2"/>
    </row>
    <row r="12" spans="1:10" x14ac:dyDescent="0.25">
      <c r="A12" s="8" t="s">
        <v>10</v>
      </c>
      <c r="B12" s="3" t="s">
        <v>15</v>
      </c>
      <c r="C12" s="2" t="s">
        <v>12</v>
      </c>
      <c r="D12" s="2">
        <v>7389.9</v>
      </c>
      <c r="E12" s="2">
        <v>12048.3</v>
      </c>
      <c r="F12" s="3"/>
    </row>
    <row r="13" spans="1:10" x14ac:dyDescent="0.25">
      <c r="A13" s="2" t="s">
        <v>16</v>
      </c>
      <c r="B13" s="2" t="s">
        <v>17</v>
      </c>
      <c r="C13" s="2" t="s">
        <v>12</v>
      </c>
      <c r="D13" s="2">
        <v>4820.7</v>
      </c>
      <c r="E13" s="2">
        <v>7302.7</v>
      </c>
      <c r="F13" s="2"/>
    </row>
    <row r="14" spans="1:10" x14ac:dyDescent="0.25">
      <c r="A14" s="2" t="s">
        <v>18</v>
      </c>
      <c r="B14" s="2" t="s">
        <v>19</v>
      </c>
      <c r="C14" s="2" t="s">
        <v>12</v>
      </c>
      <c r="D14" s="2">
        <f>D15+D16</f>
        <v>1489.1999999999998</v>
      </c>
      <c r="E14" s="2">
        <f>E15+E16</f>
        <v>1715.6000000000001</v>
      </c>
      <c r="F14" s="2"/>
    </row>
    <row r="15" spans="1:10" ht="30" x14ac:dyDescent="0.25">
      <c r="A15" s="2" t="s">
        <v>20</v>
      </c>
      <c r="B15" s="3" t="s">
        <v>21</v>
      </c>
      <c r="C15" s="2" t="s">
        <v>12</v>
      </c>
      <c r="D15" s="8">
        <v>344.9</v>
      </c>
      <c r="E15" s="8">
        <v>312.7</v>
      </c>
      <c r="F15" s="2"/>
    </row>
    <row r="16" spans="1:10" x14ac:dyDescent="0.25">
      <c r="A16" s="7" t="s">
        <v>22</v>
      </c>
      <c r="B16" s="2" t="s">
        <v>23</v>
      </c>
      <c r="C16" s="2" t="s">
        <v>12</v>
      </c>
      <c r="D16" s="2">
        <v>1144.3</v>
      </c>
      <c r="E16" s="2">
        <v>1402.9</v>
      </c>
      <c r="F16" s="2"/>
    </row>
    <row r="17" spans="1:6" ht="45" x14ac:dyDescent="0.25">
      <c r="A17" s="7" t="s">
        <v>24</v>
      </c>
      <c r="B17" s="3" t="s">
        <v>25</v>
      </c>
      <c r="C17" s="2" t="s">
        <v>12</v>
      </c>
      <c r="D17" s="2">
        <v>1144.3</v>
      </c>
      <c r="E17" s="2">
        <f>1317.91+84.99</f>
        <v>1402.9</v>
      </c>
      <c r="F17" s="2"/>
    </row>
    <row r="18" spans="1:6" x14ac:dyDescent="0.25">
      <c r="A18" s="10" t="s">
        <v>26</v>
      </c>
      <c r="B18" s="2" t="s">
        <v>27</v>
      </c>
      <c r="C18" s="2" t="s">
        <v>12</v>
      </c>
      <c r="D18" s="2">
        <v>1144.3</v>
      </c>
      <c r="E18" s="2">
        <v>1402.9</v>
      </c>
      <c r="F18" s="2"/>
    </row>
    <row r="19" spans="1:6" x14ac:dyDescent="0.25">
      <c r="A19" s="7" t="s">
        <v>28</v>
      </c>
      <c r="B19" s="3" t="s">
        <v>29</v>
      </c>
      <c r="C19" s="2" t="s">
        <v>12</v>
      </c>
      <c r="D19" s="2">
        <v>2952.8</v>
      </c>
      <c r="E19" s="2">
        <v>4144.07</v>
      </c>
      <c r="F19" s="9"/>
    </row>
    <row r="20" spans="1:6" x14ac:dyDescent="0.25">
      <c r="A20" s="7" t="s">
        <v>30</v>
      </c>
      <c r="B20" s="2" t="s">
        <v>27</v>
      </c>
      <c r="C20" s="2" t="s">
        <v>12</v>
      </c>
      <c r="D20" s="2">
        <v>0</v>
      </c>
      <c r="E20" s="2">
        <v>0</v>
      </c>
      <c r="F20" s="2"/>
    </row>
    <row r="21" spans="1:6" x14ac:dyDescent="0.25">
      <c r="A21" s="7" t="s">
        <v>31</v>
      </c>
      <c r="B21" s="3" t="s">
        <v>32</v>
      </c>
      <c r="C21" s="2" t="s">
        <v>12</v>
      </c>
      <c r="D21" s="2">
        <v>378.8</v>
      </c>
      <c r="E21" s="2">
        <v>1443.1</v>
      </c>
      <c r="F21" s="9" t="s">
        <v>122</v>
      </c>
    </row>
    <row r="22" spans="1:6" ht="30" x14ac:dyDescent="0.25">
      <c r="A22" s="10" t="s">
        <v>33</v>
      </c>
      <c r="B22" s="3" t="s">
        <v>34</v>
      </c>
      <c r="C22" s="2" t="s">
        <v>12</v>
      </c>
      <c r="D22" s="2">
        <v>35.1</v>
      </c>
      <c r="E22" s="2">
        <v>81.7</v>
      </c>
      <c r="F22" s="2"/>
    </row>
    <row r="23" spans="1:6" x14ac:dyDescent="0.25">
      <c r="A23" s="2" t="s">
        <v>37</v>
      </c>
      <c r="B23" s="2" t="s">
        <v>36</v>
      </c>
      <c r="C23" s="2" t="s">
        <v>12</v>
      </c>
      <c r="D23" s="2">
        <v>69.400000000000006</v>
      </c>
      <c r="E23" s="2">
        <v>55.3</v>
      </c>
      <c r="F23" s="2"/>
    </row>
    <row r="24" spans="1:6" x14ac:dyDescent="0.25">
      <c r="A24" s="2" t="s">
        <v>35</v>
      </c>
      <c r="B24" s="3" t="s">
        <v>38</v>
      </c>
      <c r="C24" s="2" t="s">
        <v>12</v>
      </c>
      <c r="D24" s="2">
        <v>46.6</v>
      </c>
      <c r="E24" s="2">
        <v>48.6</v>
      </c>
      <c r="F24" s="2"/>
    </row>
    <row r="25" spans="1:6" ht="30" x14ac:dyDescent="0.25">
      <c r="A25" s="4" t="s">
        <v>39</v>
      </c>
      <c r="B25" s="3" t="s">
        <v>40</v>
      </c>
      <c r="C25" s="2" t="s">
        <v>12</v>
      </c>
      <c r="D25" s="2">
        <v>0</v>
      </c>
      <c r="E25" s="2">
        <v>0</v>
      </c>
      <c r="F25" s="2"/>
    </row>
    <row r="26" spans="1:6" x14ac:dyDescent="0.25">
      <c r="A26" s="2" t="s">
        <v>41</v>
      </c>
      <c r="B26" s="3" t="s">
        <v>42</v>
      </c>
      <c r="C26" s="2" t="s">
        <v>12</v>
      </c>
      <c r="D26" s="2">
        <v>35.1</v>
      </c>
      <c r="E26" s="2">
        <v>81.7</v>
      </c>
      <c r="F26" s="2"/>
    </row>
    <row r="27" spans="1:6" ht="75" x14ac:dyDescent="0.25">
      <c r="A27" s="2" t="s">
        <v>44</v>
      </c>
      <c r="B27" s="3" t="s">
        <v>43</v>
      </c>
      <c r="C27" s="2" t="s">
        <v>12</v>
      </c>
      <c r="D27" s="2">
        <v>2130.1999999999998</v>
      </c>
      <c r="E27" s="2">
        <v>4745.6000000000004</v>
      </c>
      <c r="F27" s="9" t="s">
        <v>123</v>
      </c>
    </row>
    <row r="28" spans="1:6" x14ac:dyDescent="0.25">
      <c r="A28" s="2" t="s">
        <v>45</v>
      </c>
      <c r="B28" s="3" t="s">
        <v>46</v>
      </c>
      <c r="C28" s="2" t="s">
        <v>12</v>
      </c>
      <c r="D28" s="2"/>
      <c r="E28" s="2"/>
      <c r="F28" s="2"/>
    </row>
    <row r="29" spans="1:6" ht="30" x14ac:dyDescent="0.25">
      <c r="A29" s="2" t="s">
        <v>47</v>
      </c>
      <c r="B29" s="3" t="s">
        <v>48</v>
      </c>
      <c r="C29" s="2" t="s">
        <v>12</v>
      </c>
      <c r="D29" s="2">
        <v>0</v>
      </c>
      <c r="E29" s="2">
        <v>0</v>
      </c>
      <c r="F29" s="2"/>
    </row>
    <row r="30" spans="1:6" x14ac:dyDescent="0.25">
      <c r="A30" s="2" t="s">
        <v>49</v>
      </c>
      <c r="B30" s="3" t="s">
        <v>50</v>
      </c>
      <c r="C30" s="2" t="s">
        <v>12</v>
      </c>
      <c r="D30" s="2">
        <v>221.6</v>
      </c>
      <c r="E30" s="2">
        <v>568.1</v>
      </c>
      <c r="F30" s="2"/>
    </row>
    <row r="31" spans="1:6" x14ac:dyDescent="0.25">
      <c r="A31" s="2" t="s">
        <v>51</v>
      </c>
      <c r="B31" s="3" t="s">
        <v>53</v>
      </c>
      <c r="C31" s="2" t="s">
        <v>12</v>
      </c>
      <c r="D31" s="2">
        <v>894.7</v>
      </c>
      <c r="E31" s="2">
        <v>1272.2</v>
      </c>
      <c r="F31" s="2"/>
    </row>
    <row r="32" spans="1:6" ht="45" x14ac:dyDescent="0.25">
      <c r="A32" s="2" t="s">
        <v>52</v>
      </c>
      <c r="B32" s="3" t="s">
        <v>116</v>
      </c>
      <c r="C32" s="2" t="s">
        <v>12</v>
      </c>
      <c r="D32" s="2">
        <v>0</v>
      </c>
      <c r="E32" s="2">
        <v>0</v>
      </c>
      <c r="F32" s="2"/>
    </row>
    <row r="33" spans="1:6" ht="30" x14ac:dyDescent="0.25">
      <c r="A33" s="2" t="s">
        <v>54</v>
      </c>
      <c r="B33" s="3" t="s">
        <v>55</v>
      </c>
      <c r="C33" s="2" t="s">
        <v>12</v>
      </c>
      <c r="D33" s="2">
        <v>1004.8</v>
      </c>
      <c r="E33" s="2">
        <v>1506.83</v>
      </c>
      <c r="F33" s="9" t="s">
        <v>121</v>
      </c>
    </row>
    <row r="34" spans="1:6" x14ac:dyDescent="0.25">
      <c r="A34" s="4" t="s">
        <v>56</v>
      </c>
      <c r="B34" s="3" t="s">
        <v>57</v>
      </c>
      <c r="C34" s="2" t="s">
        <v>12</v>
      </c>
      <c r="D34" s="2"/>
      <c r="E34" s="2"/>
      <c r="F34" s="2"/>
    </row>
    <row r="35" spans="1:6" x14ac:dyDescent="0.25">
      <c r="A35" s="2" t="s">
        <v>59</v>
      </c>
      <c r="B35" s="2" t="s">
        <v>58</v>
      </c>
      <c r="C35" s="2" t="s">
        <v>12</v>
      </c>
      <c r="D35" s="2">
        <v>9.1</v>
      </c>
      <c r="E35" s="7">
        <v>16.329999999999998</v>
      </c>
      <c r="F35" s="2"/>
    </row>
    <row r="36" spans="1:6" x14ac:dyDescent="0.25">
      <c r="A36" s="2" t="s">
        <v>60</v>
      </c>
      <c r="B36" s="3" t="s">
        <v>61</v>
      </c>
      <c r="C36" s="2" t="s">
        <v>12</v>
      </c>
      <c r="D36" s="2">
        <v>0</v>
      </c>
      <c r="E36" s="7">
        <v>67.13</v>
      </c>
      <c r="F36" s="2" t="s">
        <v>120</v>
      </c>
    </row>
    <row r="37" spans="1:6" ht="60" x14ac:dyDescent="0.25">
      <c r="A37" s="4" t="s">
        <v>62</v>
      </c>
      <c r="B37" s="3" t="s">
        <v>63</v>
      </c>
      <c r="C37" s="2" t="s">
        <v>12</v>
      </c>
      <c r="D37" s="2">
        <v>0</v>
      </c>
      <c r="E37" s="2">
        <v>0</v>
      </c>
      <c r="F37" s="2"/>
    </row>
    <row r="38" spans="1:6" ht="30" x14ac:dyDescent="0.25">
      <c r="A38" s="2" t="s">
        <v>64</v>
      </c>
      <c r="B38" s="3" t="s">
        <v>65</v>
      </c>
      <c r="C38" s="2" t="s">
        <v>107</v>
      </c>
      <c r="D38" s="2">
        <v>0</v>
      </c>
      <c r="E38" s="2">
        <v>0</v>
      </c>
      <c r="F38" s="2"/>
    </row>
    <row r="39" spans="1:6" ht="105" x14ac:dyDescent="0.25">
      <c r="A39" s="2" t="s">
        <v>66</v>
      </c>
      <c r="B39" s="3" t="s">
        <v>67</v>
      </c>
      <c r="C39" s="2" t="s">
        <v>12</v>
      </c>
      <c r="D39" s="2">
        <v>0</v>
      </c>
      <c r="E39" s="2">
        <v>0</v>
      </c>
      <c r="F39" s="2"/>
    </row>
    <row r="40" spans="1:6" x14ac:dyDescent="0.25">
      <c r="A40" s="2" t="s">
        <v>68</v>
      </c>
      <c r="B40" s="3" t="s">
        <v>69</v>
      </c>
      <c r="C40" s="2"/>
      <c r="D40" s="2">
        <v>0</v>
      </c>
      <c r="E40" s="2"/>
      <c r="F40" s="2"/>
    </row>
    <row r="41" spans="1:6" ht="45" x14ac:dyDescent="0.25">
      <c r="A41" s="2" t="s">
        <v>70</v>
      </c>
      <c r="B41" s="3" t="s">
        <v>119</v>
      </c>
      <c r="C41" s="2" t="s">
        <v>12</v>
      </c>
      <c r="D41" s="2">
        <v>353.7</v>
      </c>
      <c r="E41" s="2">
        <v>0</v>
      </c>
      <c r="F41" s="2"/>
    </row>
    <row r="42" spans="1:6" ht="30" x14ac:dyDescent="0.25">
      <c r="A42" s="2" t="s">
        <v>14</v>
      </c>
      <c r="B42" s="3" t="s">
        <v>71</v>
      </c>
      <c r="C42" s="2" t="s">
        <v>12</v>
      </c>
      <c r="D42" s="2">
        <f>D16+D20+D22</f>
        <v>1179.3999999999999</v>
      </c>
      <c r="E42" s="2">
        <f>E16+E20+E22</f>
        <v>1484.6000000000001</v>
      </c>
      <c r="F42" s="2"/>
    </row>
    <row r="43" spans="1:6" ht="30" x14ac:dyDescent="0.25">
      <c r="A43" s="2" t="s">
        <v>72</v>
      </c>
      <c r="B43" s="3" t="s">
        <v>73</v>
      </c>
      <c r="C43" s="2" t="s">
        <v>12</v>
      </c>
      <c r="D43" s="2">
        <v>1720.9</v>
      </c>
      <c r="E43" s="2">
        <v>2721.9</v>
      </c>
      <c r="F43" s="9"/>
    </row>
    <row r="44" spans="1:6" x14ac:dyDescent="0.25">
      <c r="A44" s="2" t="s">
        <v>16</v>
      </c>
      <c r="B44" s="3" t="s">
        <v>74</v>
      </c>
      <c r="C44" s="2" t="s">
        <v>108</v>
      </c>
      <c r="D44" s="2">
        <v>788</v>
      </c>
      <c r="E44" s="2">
        <v>1271</v>
      </c>
      <c r="F44" s="9"/>
    </row>
    <row r="45" spans="1:6" ht="45" x14ac:dyDescent="0.25">
      <c r="A45" s="2" t="s">
        <v>75</v>
      </c>
      <c r="B45" s="3" t="s">
        <v>115</v>
      </c>
      <c r="C45" s="2" t="s">
        <v>117</v>
      </c>
      <c r="D45" s="2">
        <v>2.1838660000000001</v>
      </c>
      <c r="E45" s="2">
        <v>2.1413410000000002</v>
      </c>
      <c r="F45" s="2"/>
    </row>
    <row r="46" spans="1:6" ht="60" x14ac:dyDescent="0.25">
      <c r="A46" s="2" t="s">
        <v>76</v>
      </c>
      <c r="B46" s="3" t="s">
        <v>77</v>
      </c>
      <c r="C46" s="2" t="s">
        <v>105</v>
      </c>
      <c r="D46" s="2" t="s">
        <v>105</v>
      </c>
      <c r="E46" s="2" t="s">
        <v>105</v>
      </c>
      <c r="F46" s="2"/>
    </row>
    <row r="47" spans="1:6" x14ac:dyDescent="0.25">
      <c r="A47" s="2" t="s">
        <v>78</v>
      </c>
      <c r="B47" s="3" t="s">
        <v>79</v>
      </c>
      <c r="C47" s="2" t="s">
        <v>106</v>
      </c>
      <c r="D47" s="2">
        <v>21</v>
      </c>
      <c r="E47" s="2">
        <v>21</v>
      </c>
      <c r="F47" s="2"/>
    </row>
    <row r="48" spans="1:6" x14ac:dyDescent="0.25">
      <c r="A48" s="2" t="s">
        <v>80</v>
      </c>
      <c r="B48" s="3" t="s">
        <v>81</v>
      </c>
      <c r="C48" s="2" t="s">
        <v>109</v>
      </c>
      <c r="D48" s="2">
        <f>10.86+48</f>
        <v>58.86</v>
      </c>
      <c r="E48" s="2">
        <v>57.91</v>
      </c>
      <c r="F48" s="2"/>
    </row>
    <row r="49" spans="1:6" ht="30" x14ac:dyDescent="0.25">
      <c r="A49" s="2" t="s">
        <v>82</v>
      </c>
      <c r="B49" s="3" t="s">
        <v>83</v>
      </c>
      <c r="C49" s="2" t="s">
        <v>109</v>
      </c>
      <c r="D49" s="2">
        <f>48</f>
        <v>48</v>
      </c>
      <c r="E49" s="2">
        <v>48</v>
      </c>
      <c r="F49" s="2"/>
    </row>
    <row r="50" spans="1:6" ht="30" x14ac:dyDescent="0.25">
      <c r="A50" s="2" t="s">
        <v>84</v>
      </c>
      <c r="B50" s="3" t="s">
        <v>85</v>
      </c>
      <c r="C50" s="2" t="s">
        <v>110</v>
      </c>
      <c r="D50" s="2">
        <f>43.65+4.05</f>
        <v>47.699999999999996</v>
      </c>
      <c r="E50" s="2">
        <v>23.97</v>
      </c>
      <c r="F50" s="2"/>
    </row>
    <row r="51" spans="1:6" ht="30" x14ac:dyDescent="0.25">
      <c r="A51" s="2" t="s">
        <v>86</v>
      </c>
      <c r="B51" s="3" t="s">
        <v>87</v>
      </c>
      <c r="C51" s="2" t="s">
        <v>110</v>
      </c>
      <c r="D51" s="2">
        <v>0</v>
      </c>
      <c r="E51" s="2">
        <v>0</v>
      </c>
      <c r="F51" s="2"/>
    </row>
    <row r="52" spans="1:6" x14ac:dyDescent="0.25">
      <c r="A52" s="2" t="s">
        <v>88</v>
      </c>
      <c r="B52" s="3" t="s">
        <v>89</v>
      </c>
      <c r="C52" s="2" t="s">
        <v>110</v>
      </c>
      <c r="D52" s="2">
        <v>353.3</v>
      </c>
      <c r="E52" s="2">
        <v>348.7</v>
      </c>
      <c r="F52" s="2"/>
    </row>
    <row r="53" spans="1:6" ht="30" x14ac:dyDescent="0.25">
      <c r="A53" s="2" t="s">
        <v>91</v>
      </c>
      <c r="B53" s="3" t="s">
        <v>90</v>
      </c>
      <c r="C53" s="2" t="s">
        <v>110</v>
      </c>
      <c r="D53" s="2">
        <v>119.7</v>
      </c>
      <c r="E53" s="2">
        <v>119.7</v>
      </c>
      <c r="F53" s="2"/>
    </row>
    <row r="54" spans="1:6" x14ac:dyDescent="0.25">
      <c r="A54" s="2" t="s">
        <v>92</v>
      </c>
      <c r="B54" s="3" t="s">
        <v>93</v>
      </c>
      <c r="C54" s="2" t="s">
        <v>111</v>
      </c>
      <c r="D54" s="2">
        <v>12.47</v>
      </c>
      <c r="E54" s="2">
        <v>7.19</v>
      </c>
      <c r="F54" s="2"/>
    </row>
    <row r="55" spans="1:6" ht="30" x14ac:dyDescent="0.25">
      <c r="A55" s="2" t="s">
        <v>95</v>
      </c>
      <c r="B55" s="3" t="s">
        <v>94</v>
      </c>
      <c r="C55" s="2" t="s">
        <v>111</v>
      </c>
      <c r="D55" s="2">
        <v>0</v>
      </c>
      <c r="E55" s="2">
        <v>0</v>
      </c>
      <c r="F55" s="2"/>
    </row>
    <row r="56" spans="1:6" x14ac:dyDescent="0.25">
      <c r="A56" s="2" t="s">
        <v>96</v>
      </c>
      <c r="B56" s="3" t="s">
        <v>97</v>
      </c>
      <c r="C56" s="2" t="s">
        <v>104</v>
      </c>
      <c r="D56" s="2">
        <v>100</v>
      </c>
      <c r="E56" s="2">
        <v>100</v>
      </c>
      <c r="F56" s="2"/>
    </row>
    <row r="57" spans="1:6" ht="30" x14ac:dyDescent="0.25">
      <c r="A57" s="2" t="s">
        <v>98</v>
      </c>
      <c r="B57" s="3" t="s">
        <v>99</v>
      </c>
      <c r="C57" s="2" t="s">
        <v>12</v>
      </c>
      <c r="D57" s="2"/>
      <c r="E57" s="2"/>
      <c r="F57" s="2"/>
    </row>
    <row r="58" spans="1:6" ht="30" x14ac:dyDescent="0.25">
      <c r="A58" s="5" t="s">
        <v>100</v>
      </c>
      <c r="B58" s="3" t="s">
        <v>101</v>
      </c>
      <c r="C58" s="2" t="s">
        <v>12</v>
      </c>
      <c r="D58" s="2"/>
      <c r="E58" s="2"/>
      <c r="F58" s="2"/>
    </row>
    <row r="59" spans="1:6" ht="30" x14ac:dyDescent="0.25">
      <c r="A59" s="2" t="s">
        <v>102</v>
      </c>
      <c r="B59" s="3" t="s">
        <v>103</v>
      </c>
      <c r="C59" s="2" t="s">
        <v>104</v>
      </c>
      <c r="D59" s="2" t="s">
        <v>105</v>
      </c>
      <c r="E59" s="2" t="s">
        <v>105</v>
      </c>
      <c r="F59" s="2"/>
    </row>
  </sheetData>
  <mergeCells count="5">
    <mergeCell ref="B2:F2"/>
    <mergeCell ref="C5:D5"/>
    <mergeCell ref="C6:D6"/>
    <mergeCell ref="C7:D7"/>
    <mergeCell ref="D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2016 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2017-06-02T12:09:36Z</dcterms:modified>
</cp:coreProperties>
</file>